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alori assoluti" sheetId="1" r:id="rId1"/>
    <sheet name="C.P. per anno" sheetId="3" r:id="rId2"/>
    <sheet name="C.P. per mese" sheetId="2" r:id="rId3"/>
    <sheet name="Variazioni" sheetId="4" r:id="rId4"/>
    <sheet name="ISTAT 16 senza IncMort" sheetId="5" state="hidden" r:id="rId5"/>
    <sheet name="Dati 2016 da spss" sheetId="6" state="hidden" r:id="rId6"/>
  </sheets>
  <calcPr calcId="145621"/>
</workbook>
</file>

<file path=xl/calcChain.xml><?xml version="1.0" encoding="utf-8"?>
<calcChain xmlns="http://schemas.openxmlformats.org/spreadsheetml/2006/main">
  <c r="R34" i="1" l="1"/>
  <c r="R32" i="1"/>
  <c r="R30" i="1"/>
  <c r="R26" i="1"/>
  <c r="R24" i="1"/>
  <c r="R22" i="1"/>
  <c r="R18" i="1"/>
  <c r="R16" i="1"/>
  <c r="R14" i="1"/>
  <c r="R10" i="1"/>
  <c r="R8" i="1"/>
  <c r="R6" i="1"/>
  <c r="R29" i="3" l="1"/>
  <c r="R30" i="3"/>
  <c r="R31" i="3"/>
  <c r="R33" i="3"/>
  <c r="R35" i="3"/>
  <c r="R37" i="3"/>
  <c r="R7" i="3"/>
  <c r="R9" i="3"/>
  <c r="R10" i="3"/>
  <c r="R11" i="3"/>
  <c r="R13" i="3"/>
  <c r="R15" i="3"/>
  <c r="R16" i="3"/>
  <c r="R17" i="3"/>
  <c r="R18" i="3"/>
  <c r="R19" i="3"/>
  <c r="R21" i="3"/>
  <c r="R22" i="3"/>
  <c r="R23" i="3"/>
  <c r="R25" i="3"/>
  <c r="R27" i="3"/>
  <c r="R5" i="3"/>
  <c r="AJ37" i="1"/>
  <c r="S37" i="1"/>
  <c r="S34" i="1"/>
  <c r="R34" i="3" s="1"/>
  <c r="S33" i="1"/>
  <c r="S32" i="1"/>
  <c r="R32" i="3" s="1"/>
  <c r="S31" i="1"/>
  <c r="S35" i="1" s="1"/>
  <c r="S30" i="1"/>
  <c r="S29" i="1"/>
  <c r="S26" i="1"/>
  <c r="R26" i="3" s="1"/>
  <c r="S25" i="1"/>
  <c r="S24" i="1"/>
  <c r="R24" i="3" s="1"/>
  <c r="S23" i="1"/>
  <c r="S27" i="1" s="1"/>
  <c r="S22" i="1"/>
  <c r="S21" i="1"/>
  <c r="S18" i="1"/>
  <c r="S17" i="1"/>
  <c r="S16" i="1"/>
  <c r="S15" i="1"/>
  <c r="S19" i="1" s="1"/>
  <c r="S14" i="1"/>
  <c r="R14" i="3" s="1"/>
  <c r="S13" i="1"/>
  <c r="S11" i="1"/>
  <c r="S6" i="1"/>
  <c r="S7" i="1"/>
  <c r="S8" i="1"/>
  <c r="R8" i="3" s="1"/>
  <c r="S9" i="1"/>
  <c r="S10" i="1"/>
  <c r="S5" i="1"/>
  <c r="R33" i="1"/>
  <c r="R33" i="4" s="1"/>
  <c r="R31" i="1"/>
  <c r="S31" i="4" s="1"/>
  <c r="R29" i="1"/>
  <c r="R25" i="1"/>
  <c r="S25" i="4" s="1"/>
  <c r="R23" i="1"/>
  <c r="R23" i="4" s="1"/>
  <c r="R21" i="1"/>
  <c r="S21" i="4" s="1"/>
  <c r="R17" i="1"/>
  <c r="R17" i="4" s="1"/>
  <c r="R15" i="1"/>
  <c r="R15" i="4"/>
  <c r="R14" i="4"/>
  <c r="R13" i="1"/>
  <c r="R9" i="1"/>
  <c r="R9" i="4" s="1"/>
  <c r="R7" i="1"/>
  <c r="R7" i="4"/>
  <c r="R12" i="1"/>
  <c r="R6" i="4"/>
  <c r="R8" i="4"/>
  <c r="R10" i="4"/>
  <c r="R13" i="4"/>
  <c r="R16" i="4"/>
  <c r="R18" i="4"/>
  <c r="R21" i="4"/>
  <c r="R22" i="4"/>
  <c r="R24" i="4"/>
  <c r="R25" i="4"/>
  <c r="R26" i="4"/>
  <c r="R29" i="4"/>
  <c r="R30" i="4"/>
  <c r="R31" i="4"/>
  <c r="R32" i="4"/>
  <c r="R34" i="4"/>
  <c r="R5" i="4"/>
  <c r="R36" i="1"/>
  <c r="S36" i="4" s="1"/>
  <c r="R35" i="1"/>
  <c r="R35" i="4" s="1"/>
  <c r="R28" i="1"/>
  <c r="S28" i="4" s="1"/>
  <c r="R27" i="1"/>
  <c r="S27" i="4" s="1"/>
  <c r="S6" i="4"/>
  <c r="S7" i="4"/>
  <c r="S8" i="4"/>
  <c r="S10" i="4"/>
  <c r="S13" i="4"/>
  <c r="S14" i="4"/>
  <c r="S16" i="4"/>
  <c r="S17" i="4"/>
  <c r="S18" i="4"/>
  <c r="S22" i="4"/>
  <c r="S23" i="4"/>
  <c r="S24" i="4"/>
  <c r="S26" i="4"/>
  <c r="S29" i="4"/>
  <c r="S30" i="4"/>
  <c r="S32" i="4"/>
  <c r="S33" i="4"/>
  <c r="S34" i="4"/>
  <c r="S5" i="4"/>
  <c r="R36" i="4" l="1"/>
  <c r="S36" i="1"/>
  <c r="R36" i="3" s="1"/>
  <c r="S28" i="1"/>
  <c r="R28" i="3" s="1"/>
  <c r="R28" i="4"/>
  <c r="S20" i="1"/>
  <c r="S12" i="1"/>
  <c r="R6" i="3"/>
  <c r="S35" i="4"/>
  <c r="R27" i="4"/>
  <c r="S15" i="4"/>
  <c r="R19" i="1"/>
  <c r="R19" i="4" s="1"/>
  <c r="R20" i="1"/>
  <c r="S9" i="4"/>
  <c r="R11" i="1"/>
  <c r="S12" i="4"/>
  <c r="R12" i="4"/>
  <c r="AJ38" i="1" l="1"/>
  <c r="R38" i="1"/>
  <c r="R16" i="2" s="1"/>
  <c r="R20" i="3"/>
  <c r="R12" i="3"/>
  <c r="S19" i="4"/>
  <c r="S20" i="4"/>
  <c r="R20" i="4"/>
  <c r="S11" i="4"/>
  <c r="R11" i="4"/>
  <c r="R37" i="1"/>
  <c r="R11" i="2" s="1"/>
  <c r="R18" i="2" l="1"/>
  <c r="R36" i="2"/>
  <c r="R20" i="2"/>
  <c r="R12" i="2"/>
  <c r="R38" i="2"/>
  <c r="R34" i="2"/>
  <c r="R14" i="2"/>
  <c r="R32" i="2"/>
  <c r="R26" i="2"/>
  <c r="S38" i="1"/>
  <c r="R38" i="3" s="1"/>
  <c r="R30" i="2"/>
  <c r="R10" i="2"/>
  <c r="R28" i="2"/>
  <c r="R8" i="2"/>
  <c r="R38" i="4"/>
  <c r="R22" i="2"/>
  <c r="R6" i="2"/>
  <c r="R24" i="2"/>
  <c r="S38" i="4"/>
  <c r="S37" i="4"/>
  <c r="R19" i="2"/>
  <c r="R27" i="2"/>
  <c r="R35" i="2"/>
  <c r="R5" i="2"/>
  <c r="R13" i="2"/>
  <c r="R21" i="2"/>
  <c r="R29" i="2"/>
  <c r="R37" i="2"/>
  <c r="R37" i="4"/>
  <c r="R15" i="2"/>
  <c r="R23" i="2"/>
  <c r="R31" i="2"/>
  <c r="R9" i="2"/>
  <c r="R17" i="2"/>
  <c r="R25" i="2"/>
  <c r="R33" i="2"/>
  <c r="R7" i="2"/>
  <c r="R5" i="1" l="1"/>
  <c r="Q5" i="4" l="1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C38" i="3" l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S38" i="3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S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37" i="3" l="1"/>
  <c r="E37" i="3"/>
  <c r="G37" i="3"/>
  <c r="I37" i="3"/>
  <c r="K37" i="3"/>
  <c r="M37" i="3"/>
  <c r="O37" i="3"/>
  <c r="Q37" i="3"/>
  <c r="D37" i="3"/>
  <c r="F37" i="3"/>
  <c r="H37" i="3"/>
  <c r="J37" i="3"/>
  <c r="L37" i="3"/>
  <c r="N37" i="3"/>
  <c r="P37" i="3"/>
  <c r="S37" i="3"/>
  <c r="S37" i="2"/>
  <c r="C36" i="3"/>
  <c r="G36" i="3"/>
  <c r="K36" i="3"/>
  <c r="O36" i="3"/>
  <c r="D36" i="3"/>
  <c r="F36" i="3"/>
  <c r="H36" i="3"/>
  <c r="J36" i="3"/>
  <c r="L36" i="3"/>
  <c r="N36" i="3"/>
  <c r="P36" i="3"/>
  <c r="S36" i="3"/>
  <c r="E36" i="3"/>
  <c r="I36" i="3"/>
  <c r="M36" i="3"/>
  <c r="Q36" i="3"/>
  <c r="S36" i="2"/>
  <c r="D35" i="3"/>
  <c r="F35" i="3"/>
  <c r="H35" i="3"/>
  <c r="J35" i="3"/>
  <c r="L35" i="3"/>
  <c r="N35" i="3"/>
  <c r="P35" i="3"/>
  <c r="S35" i="3"/>
  <c r="C35" i="3"/>
  <c r="E35" i="3"/>
  <c r="G35" i="3"/>
  <c r="I35" i="3"/>
  <c r="K35" i="3"/>
  <c r="M35" i="3"/>
  <c r="O35" i="3"/>
  <c r="Q35" i="3"/>
  <c r="S35" i="2"/>
  <c r="C34" i="3"/>
  <c r="E34" i="3"/>
  <c r="G34" i="3"/>
  <c r="I34" i="3"/>
  <c r="K34" i="3"/>
  <c r="M34" i="3"/>
  <c r="O34" i="3"/>
  <c r="Q34" i="3"/>
  <c r="D34" i="3"/>
  <c r="F34" i="3"/>
  <c r="H34" i="3"/>
  <c r="J34" i="3"/>
  <c r="L34" i="3"/>
  <c r="N34" i="3"/>
  <c r="P34" i="3"/>
  <c r="S34" i="3"/>
  <c r="S34" i="2"/>
  <c r="D33" i="3"/>
  <c r="F33" i="3"/>
  <c r="H33" i="3"/>
  <c r="J33" i="3"/>
  <c r="L33" i="3"/>
  <c r="N33" i="3"/>
  <c r="P33" i="3"/>
  <c r="S33" i="3"/>
  <c r="C33" i="3"/>
  <c r="E33" i="3"/>
  <c r="G33" i="3"/>
  <c r="I33" i="3"/>
  <c r="K33" i="3"/>
  <c r="M33" i="3"/>
  <c r="O33" i="3"/>
  <c r="Q33" i="3"/>
  <c r="S33" i="2"/>
  <c r="C32" i="3"/>
  <c r="E32" i="3"/>
  <c r="G32" i="3"/>
  <c r="I32" i="3"/>
  <c r="K32" i="3"/>
  <c r="M32" i="3"/>
  <c r="O32" i="3"/>
  <c r="Q32" i="3"/>
  <c r="S32" i="2"/>
  <c r="D32" i="3"/>
  <c r="F32" i="3"/>
  <c r="H32" i="3"/>
  <c r="J32" i="3"/>
  <c r="L32" i="3"/>
  <c r="N32" i="3"/>
  <c r="P32" i="3"/>
  <c r="S32" i="3"/>
  <c r="C31" i="3"/>
  <c r="E31" i="3"/>
  <c r="G31" i="3"/>
  <c r="I31" i="3"/>
  <c r="K31" i="3"/>
  <c r="M31" i="3"/>
  <c r="O31" i="3"/>
  <c r="Q31" i="3"/>
  <c r="S31" i="2"/>
  <c r="D31" i="3"/>
  <c r="F31" i="3"/>
  <c r="H31" i="3"/>
  <c r="J31" i="3"/>
  <c r="L31" i="3"/>
  <c r="N31" i="3"/>
  <c r="P31" i="3"/>
  <c r="S31" i="3"/>
  <c r="C30" i="3"/>
  <c r="E30" i="3"/>
  <c r="G30" i="3"/>
  <c r="I30" i="3"/>
  <c r="K30" i="3"/>
  <c r="M30" i="3"/>
  <c r="O30" i="3"/>
  <c r="Q30" i="3"/>
  <c r="D30" i="3"/>
  <c r="F30" i="3"/>
  <c r="H30" i="3"/>
  <c r="J30" i="3"/>
  <c r="L30" i="3"/>
  <c r="N30" i="3"/>
  <c r="P30" i="3"/>
  <c r="S30" i="3"/>
  <c r="S30" i="2"/>
  <c r="C29" i="3"/>
  <c r="E29" i="3"/>
  <c r="G29" i="3"/>
  <c r="I29" i="3"/>
  <c r="K29" i="3"/>
  <c r="M29" i="3"/>
  <c r="O29" i="3"/>
  <c r="Q29" i="3"/>
  <c r="S29" i="2"/>
  <c r="D29" i="3"/>
  <c r="F29" i="3"/>
  <c r="H29" i="3"/>
  <c r="J29" i="3"/>
  <c r="L29" i="3"/>
  <c r="N29" i="3"/>
  <c r="P29" i="3"/>
  <c r="S29" i="3"/>
  <c r="C28" i="3"/>
  <c r="E28" i="3"/>
  <c r="G28" i="3"/>
  <c r="I28" i="3"/>
  <c r="M28" i="3"/>
  <c r="O28" i="3"/>
  <c r="Q28" i="3"/>
  <c r="S28" i="2"/>
  <c r="D28" i="3"/>
  <c r="F28" i="3"/>
  <c r="H28" i="3"/>
  <c r="J28" i="3"/>
  <c r="L28" i="3"/>
  <c r="N28" i="3"/>
  <c r="P28" i="3"/>
  <c r="S28" i="3"/>
  <c r="K28" i="3"/>
  <c r="C27" i="3"/>
  <c r="E27" i="3"/>
  <c r="G27" i="3"/>
  <c r="I27" i="3"/>
  <c r="K27" i="3"/>
  <c r="M27" i="3"/>
  <c r="O27" i="3"/>
  <c r="Q27" i="3"/>
  <c r="S27" i="2"/>
  <c r="D27" i="3"/>
  <c r="F27" i="3"/>
  <c r="H27" i="3"/>
  <c r="J27" i="3"/>
  <c r="L27" i="3"/>
  <c r="N27" i="3"/>
  <c r="P27" i="3"/>
  <c r="S27" i="3"/>
  <c r="D26" i="3"/>
  <c r="F26" i="3"/>
  <c r="H26" i="3"/>
  <c r="J26" i="3"/>
  <c r="L26" i="3"/>
  <c r="N26" i="3"/>
  <c r="P26" i="3"/>
  <c r="S26" i="3"/>
  <c r="C26" i="3"/>
  <c r="E26" i="3"/>
  <c r="G26" i="3"/>
  <c r="I26" i="3"/>
  <c r="K26" i="3"/>
  <c r="M26" i="3"/>
  <c r="O26" i="3"/>
  <c r="Q26" i="3"/>
  <c r="S26" i="2"/>
  <c r="M25" i="3"/>
  <c r="S25" i="2"/>
  <c r="D25" i="3"/>
  <c r="F25" i="3"/>
  <c r="H25" i="3"/>
  <c r="J25" i="3"/>
  <c r="L25" i="3"/>
  <c r="N25" i="3"/>
  <c r="P25" i="3"/>
  <c r="S25" i="3"/>
  <c r="C25" i="3"/>
  <c r="E25" i="3"/>
  <c r="G25" i="3"/>
  <c r="I25" i="3"/>
  <c r="K25" i="3"/>
  <c r="O25" i="3"/>
  <c r="Q25" i="3"/>
  <c r="E24" i="3"/>
  <c r="D24" i="3"/>
  <c r="F24" i="3"/>
  <c r="H24" i="3"/>
  <c r="J24" i="3"/>
  <c r="L24" i="3"/>
  <c r="N24" i="3"/>
  <c r="P24" i="3"/>
  <c r="S24" i="3"/>
  <c r="C24" i="3"/>
  <c r="G24" i="3"/>
  <c r="I24" i="3"/>
  <c r="K24" i="3"/>
  <c r="M24" i="3"/>
  <c r="O24" i="3"/>
  <c r="Q24" i="3"/>
  <c r="S24" i="2"/>
  <c r="C23" i="3"/>
  <c r="E23" i="3"/>
  <c r="G23" i="3"/>
  <c r="I23" i="3"/>
  <c r="K23" i="3"/>
  <c r="M23" i="3"/>
  <c r="O23" i="3"/>
  <c r="Q23" i="3"/>
  <c r="D23" i="3"/>
  <c r="F23" i="3"/>
  <c r="H23" i="3"/>
  <c r="J23" i="3"/>
  <c r="L23" i="3"/>
  <c r="N23" i="3"/>
  <c r="P23" i="3"/>
  <c r="S23" i="3"/>
  <c r="S23" i="2"/>
  <c r="C22" i="3"/>
  <c r="E22" i="3"/>
  <c r="G22" i="3"/>
  <c r="I22" i="3"/>
  <c r="K22" i="3"/>
  <c r="M22" i="3"/>
  <c r="O22" i="3"/>
  <c r="Q22" i="3"/>
  <c r="S22" i="2"/>
  <c r="D22" i="3"/>
  <c r="F22" i="3"/>
  <c r="H22" i="3"/>
  <c r="J22" i="3"/>
  <c r="L22" i="3"/>
  <c r="N22" i="3"/>
  <c r="P22" i="3"/>
  <c r="S22" i="3"/>
  <c r="C21" i="3"/>
  <c r="E21" i="3"/>
  <c r="G21" i="3"/>
  <c r="K21" i="3"/>
  <c r="M21" i="3"/>
  <c r="O21" i="3"/>
  <c r="Q21" i="3"/>
  <c r="D21" i="3"/>
  <c r="F21" i="3"/>
  <c r="H21" i="3"/>
  <c r="J21" i="3"/>
  <c r="L21" i="3"/>
  <c r="N21" i="3"/>
  <c r="P21" i="3"/>
  <c r="S21" i="3"/>
  <c r="I21" i="3"/>
  <c r="S21" i="2"/>
  <c r="C20" i="3"/>
  <c r="E20" i="3"/>
  <c r="G20" i="3"/>
  <c r="I20" i="3"/>
  <c r="K20" i="3"/>
  <c r="M20" i="3"/>
  <c r="O20" i="3"/>
  <c r="Q20" i="3"/>
  <c r="S20" i="2"/>
  <c r="D20" i="3"/>
  <c r="F20" i="3"/>
  <c r="H20" i="3"/>
  <c r="J20" i="3"/>
  <c r="L20" i="3"/>
  <c r="N20" i="3"/>
  <c r="P20" i="3"/>
  <c r="S20" i="3"/>
  <c r="C19" i="3"/>
  <c r="E19" i="3"/>
  <c r="G19" i="3"/>
  <c r="I19" i="3"/>
  <c r="K19" i="3"/>
  <c r="M19" i="3"/>
  <c r="O19" i="3"/>
  <c r="Q19" i="3"/>
  <c r="S19" i="2"/>
  <c r="D19" i="3"/>
  <c r="F19" i="3"/>
  <c r="H19" i="3"/>
  <c r="J19" i="3"/>
  <c r="L19" i="3"/>
  <c r="N19" i="3"/>
  <c r="P19" i="3"/>
  <c r="S19" i="3"/>
  <c r="C18" i="3"/>
  <c r="E18" i="3"/>
  <c r="G18" i="3"/>
  <c r="I18" i="3"/>
  <c r="K18" i="3"/>
  <c r="M18" i="3"/>
  <c r="O18" i="3"/>
  <c r="Q18" i="3"/>
  <c r="D18" i="3"/>
  <c r="F18" i="3"/>
  <c r="H18" i="3"/>
  <c r="J18" i="3"/>
  <c r="L18" i="3"/>
  <c r="N18" i="3"/>
  <c r="P18" i="3"/>
  <c r="S18" i="3"/>
  <c r="S18" i="2"/>
  <c r="M17" i="3"/>
  <c r="D17" i="3"/>
  <c r="F17" i="3"/>
  <c r="H17" i="3"/>
  <c r="J17" i="3"/>
  <c r="L17" i="3"/>
  <c r="N17" i="3"/>
  <c r="P17" i="3"/>
  <c r="S17" i="3"/>
  <c r="C17" i="3"/>
  <c r="E17" i="3"/>
  <c r="G17" i="3"/>
  <c r="I17" i="3"/>
  <c r="K17" i="3"/>
  <c r="O17" i="3"/>
  <c r="Q17" i="3"/>
  <c r="S17" i="2"/>
  <c r="C16" i="3"/>
  <c r="E16" i="3"/>
  <c r="G16" i="3"/>
  <c r="I16" i="3"/>
  <c r="K16" i="3"/>
  <c r="M16" i="3"/>
  <c r="O16" i="3"/>
  <c r="Q16" i="3"/>
  <c r="S16" i="2"/>
  <c r="D16" i="3"/>
  <c r="F16" i="3"/>
  <c r="H16" i="3"/>
  <c r="J16" i="3"/>
  <c r="L16" i="3"/>
  <c r="N16" i="3"/>
  <c r="P16" i="3"/>
  <c r="S16" i="3"/>
  <c r="C15" i="3"/>
  <c r="E15" i="3"/>
  <c r="G15" i="3"/>
  <c r="I15" i="3"/>
  <c r="K15" i="3"/>
  <c r="M15" i="3"/>
  <c r="O15" i="3"/>
  <c r="Q15" i="3"/>
  <c r="S15" i="2"/>
  <c r="D15" i="3"/>
  <c r="F15" i="3"/>
  <c r="H15" i="3"/>
  <c r="J15" i="3"/>
  <c r="L15" i="3"/>
  <c r="N15" i="3"/>
  <c r="P15" i="3"/>
  <c r="S15" i="3"/>
  <c r="C14" i="3"/>
  <c r="E14" i="3"/>
  <c r="G14" i="3"/>
  <c r="I14" i="3"/>
  <c r="K14" i="3"/>
  <c r="M14" i="3"/>
  <c r="O14" i="3"/>
  <c r="Q14" i="3"/>
  <c r="D14" i="3"/>
  <c r="F14" i="3"/>
  <c r="H14" i="3"/>
  <c r="J14" i="3"/>
  <c r="L14" i="3"/>
  <c r="N14" i="3"/>
  <c r="P14" i="3"/>
  <c r="S14" i="3"/>
  <c r="S14" i="2"/>
  <c r="C13" i="3"/>
  <c r="E13" i="3"/>
  <c r="G13" i="3"/>
  <c r="I13" i="3"/>
  <c r="K13" i="3"/>
  <c r="M13" i="3"/>
  <c r="O13" i="3"/>
  <c r="Q13" i="3"/>
  <c r="S13" i="2"/>
  <c r="D13" i="3"/>
  <c r="F13" i="3"/>
  <c r="H13" i="3"/>
  <c r="J13" i="3"/>
  <c r="L13" i="3"/>
  <c r="N13" i="3"/>
  <c r="P13" i="3"/>
  <c r="S13" i="3"/>
  <c r="C12" i="3"/>
  <c r="E12" i="3"/>
  <c r="G12" i="3"/>
  <c r="I12" i="3"/>
  <c r="K12" i="3"/>
  <c r="M12" i="3"/>
  <c r="O12" i="3"/>
  <c r="Q12" i="3"/>
  <c r="S12" i="2"/>
  <c r="D12" i="3"/>
  <c r="F12" i="3"/>
  <c r="H12" i="3"/>
  <c r="J12" i="3"/>
  <c r="L12" i="3"/>
  <c r="N12" i="3"/>
  <c r="P12" i="3"/>
  <c r="S12" i="3"/>
  <c r="C11" i="3"/>
  <c r="E11" i="3"/>
  <c r="G11" i="3"/>
  <c r="I11" i="3"/>
  <c r="K11" i="3"/>
  <c r="M11" i="3"/>
  <c r="O11" i="3"/>
  <c r="Q11" i="3"/>
  <c r="S11" i="2"/>
  <c r="D11" i="3"/>
  <c r="F11" i="3"/>
  <c r="H11" i="3"/>
  <c r="J11" i="3"/>
  <c r="L11" i="3"/>
  <c r="N11" i="3"/>
  <c r="P11" i="3"/>
  <c r="S11" i="3"/>
  <c r="C10" i="3"/>
  <c r="G10" i="3"/>
  <c r="I10" i="3"/>
  <c r="K10" i="3"/>
  <c r="O10" i="3"/>
  <c r="D10" i="3"/>
  <c r="F10" i="3"/>
  <c r="H10" i="3"/>
  <c r="J10" i="3"/>
  <c r="L10" i="3"/>
  <c r="N10" i="3"/>
  <c r="P10" i="3"/>
  <c r="S10" i="3"/>
  <c r="E10" i="3"/>
  <c r="M10" i="3"/>
  <c r="Q10" i="3"/>
  <c r="S10" i="2"/>
  <c r="C9" i="3"/>
  <c r="E9" i="3"/>
  <c r="G9" i="3"/>
  <c r="I9" i="3"/>
  <c r="K9" i="3"/>
  <c r="M9" i="3"/>
  <c r="O9" i="3"/>
  <c r="Q9" i="3"/>
  <c r="S9" i="2"/>
  <c r="D9" i="3"/>
  <c r="F9" i="3"/>
  <c r="H9" i="3"/>
  <c r="J9" i="3"/>
  <c r="L9" i="3"/>
  <c r="N9" i="3"/>
  <c r="P9" i="3"/>
  <c r="S9" i="3"/>
  <c r="C8" i="3"/>
  <c r="G8" i="3"/>
  <c r="I8" i="3"/>
  <c r="K8" i="3"/>
  <c r="M8" i="3"/>
  <c r="O8" i="3"/>
  <c r="Q8" i="3"/>
  <c r="D8" i="3"/>
  <c r="F8" i="3"/>
  <c r="H8" i="3"/>
  <c r="J8" i="3"/>
  <c r="L8" i="3"/>
  <c r="N8" i="3"/>
  <c r="P8" i="3"/>
  <c r="S8" i="3"/>
  <c r="E8" i="3"/>
  <c r="S8" i="2"/>
  <c r="E7" i="3"/>
  <c r="S7" i="2"/>
  <c r="D7" i="3"/>
  <c r="F7" i="3"/>
  <c r="H7" i="3"/>
  <c r="J7" i="3"/>
  <c r="L7" i="3"/>
  <c r="N7" i="3"/>
  <c r="P7" i="3"/>
  <c r="S7" i="3"/>
  <c r="C7" i="3"/>
  <c r="G7" i="3"/>
  <c r="I7" i="3"/>
  <c r="K7" i="3"/>
  <c r="M7" i="3"/>
  <c r="O7" i="3"/>
  <c r="Q7" i="3"/>
  <c r="S5" i="3"/>
  <c r="P5" i="3"/>
  <c r="N5" i="3"/>
  <c r="L5" i="3"/>
  <c r="J5" i="3"/>
  <c r="H5" i="3"/>
  <c r="F5" i="3"/>
  <c r="D5" i="3"/>
  <c r="S5" i="2"/>
  <c r="Q5" i="3"/>
  <c r="O5" i="3"/>
  <c r="M5" i="3"/>
  <c r="K5" i="3"/>
  <c r="I5" i="3"/>
  <c r="G5" i="3"/>
  <c r="E5" i="3"/>
  <c r="C5" i="3"/>
  <c r="C6" i="3"/>
  <c r="E6" i="3"/>
  <c r="G6" i="3"/>
  <c r="I6" i="3"/>
  <c r="K6" i="3"/>
  <c r="M6" i="3"/>
  <c r="O6" i="3"/>
  <c r="Q6" i="3"/>
  <c r="D6" i="3"/>
  <c r="F6" i="3"/>
  <c r="H6" i="3"/>
  <c r="J6" i="3"/>
  <c r="L6" i="3"/>
  <c r="N6" i="3"/>
  <c r="P6" i="3"/>
  <c r="S6" i="3"/>
  <c r="S6" i="2"/>
  <c r="T5" i="3" l="1"/>
</calcChain>
</file>

<file path=xl/sharedStrings.xml><?xml version="1.0" encoding="utf-8"?>
<sst xmlns="http://schemas.openxmlformats.org/spreadsheetml/2006/main" count="464" uniqueCount="94">
  <si>
    <t xml:space="preserve">Totali </t>
  </si>
  <si>
    <t>Gennaio</t>
  </si>
  <si>
    <t>incidenti</t>
  </si>
  <si>
    <t>inc.mortali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</si>
  <si>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</si>
  <si>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</si>
  <si>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</si>
  <si>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</si>
  <si>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</si>
  <si>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</si>
  <si>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</si>
  <si>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</si>
  <si>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</si>
  <si>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</si>
  <si>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</si>
  <si>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</si>
  <si>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</si>
  <si>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</si>
  <si>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</si>
  <si>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t>Totale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</si>
  <si>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</si>
  <si>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t>Totali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</si>
  <si>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</si>
  <si>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Mese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</si>
  <si>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</si>
  <si>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</si>
  <si>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</si>
  <si>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</si>
  <si>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</si>
  <si>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</si>
  <si>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</si>
  <si>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</si>
  <si>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</si>
  <si>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</si>
  <si>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</si>
  <si>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</si>
  <si>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</si>
  <si>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1° Trimestre</t>
  </si>
  <si>
    <t xml:space="preserve"> 2° Trimestre</t>
  </si>
  <si>
    <t xml:space="preserve"> 3° Trimestre</t>
  </si>
  <si>
    <t xml:space="preserve"> 4° Trimestre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</si>
  <si>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</si>
  <si>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</si>
  <si>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</si>
  <si>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</si>
  <si>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</si>
  <si>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</si>
  <si>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 Data dell'incidente:mese</t>
  </si>
  <si>
    <t>I trimestre</t>
  </si>
  <si>
    <t>II trimestre</t>
  </si>
  <si>
    <t>III trimestre</t>
  </si>
  <si>
    <t>IV trimestre</t>
  </si>
  <si>
    <t>Incidenti Trimestre</t>
  </si>
  <si>
    <t>Incidenti mortali - Data dell'incidente:mese</t>
  </si>
  <si>
    <t>2015/14</t>
  </si>
  <si>
    <t>Incidenti mortali Trimestre</t>
  </si>
  <si>
    <t>Note: in rosso e verde sono indicati: 1) in “a)” massimi e minimi; 2) in “c)” maggiori e minori diminuzioni, per mese, trimestre ed intero periodo. In blu sono indicati i totali generali.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</si>
  <si>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</si>
  <si>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</si>
  <si>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</si>
  <si>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</si>
  <si>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</si>
  <si>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</si>
  <si>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</si>
  <si>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</si>
  <si>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</si>
  <si>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</si>
  <si>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</si>
  <si>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</si>
  <si>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</si>
  <si>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</si>
  <si>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</si>
  <si>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</si>
  <si>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</si>
  <si>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</si>
  <si>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</si>
  <si>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</si>
  <si>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</si>
  <si>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</si>
  <si>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</si>
  <si>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</si>
  <si>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</si>
  <si>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</si>
  <si>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</si>
  <si>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</si>
  <si>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</si>
  <si>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Var. 2016/01</t>
  </si>
  <si>
    <t>2016/15</t>
  </si>
  <si>
    <t>Tab. RF.IS.1.2.1 - Incidenti ed incidenti mortali su strada per mese e trimestre - Anni 2001-2016</t>
  </si>
  <si>
    <r>
      <t>Segue:</t>
    </r>
    <r>
      <rPr>
        <b/>
        <sz val="12"/>
        <color rgb="FF00B050"/>
        <rFont val="Times New Roman"/>
        <family val="1"/>
      </rPr>
      <t xml:space="preserve"> Tab. RF.IS.1.2.1 - Incidenti ed incidenti mortali su strada per mese e trimestre - Anni 2001-2016</t>
    </r>
  </si>
  <si>
    <t>a)         Valori assoluti</t>
  </si>
  <si>
    <t>a)   Variazioni annuali e di periodo - Valori percentuali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</si>
  <si>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</si>
  <si>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Data dell'incidente:mese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</si>
</sst>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4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rgb="FF0070C0"/>
      <name val="Times New Roman"/>
      <family val="1"/>
    </font>
    <font>
      <sz val="8"/>
      <color rgb="FF00B05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name val="Times New Roman"/>
      <family val="1"/>
    </font>
    <font>
      <b/>
      <sz val="8"/>
      <color rgb="FF00B0F0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sz val="10"/>
      <name val="Arial"/>
    </font>
    <font>
      <b/>
      <sz val="7"/>
      <color indexed="8"/>
      <name val="Arial Bold"/>
    </font>
    <font>
      <sz val="7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0" fontId="37" fillId="0" borderId="0"/>
  </cellStyleXfs>
  <cellXfs count="172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/>
    </xf>
    <xf numFmtId="0" fontId="14" fillId="0" borderId="0" xfId="0" applyFont="1" applyFill="1"/>
    <xf numFmtId="0" fontId="15" fillId="0" borderId="0" xfId="0" applyFont="1" applyFill="1"/>
    <xf numFmtId="0" fontId="15" fillId="0" borderId="28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6" fontId="15" fillId="0" borderId="0" xfId="1" applyNumberFormat="1" applyFont="1" applyFill="1"/>
    <xf numFmtId="41" fontId="15" fillId="0" borderId="0" xfId="1" applyNumberFormat="1" applyFont="1" applyFill="1"/>
    <xf numFmtId="0" fontId="16" fillId="0" borderId="0" xfId="0" applyFont="1" applyFill="1"/>
    <xf numFmtId="166" fontId="16" fillId="0" borderId="0" xfId="1" applyNumberFormat="1" applyFont="1" applyFill="1"/>
    <xf numFmtId="41" fontId="16" fillId="0" borderId="0" xfId="1" applyNumberFormat="1" applyFont="1" applyFill="1"/>
    <xf numFmtId="0" fontId="17" fillId="0" borderId="0" xfId="0" applyFont="1" applyFill="1"/>
    <xf numFmtId="166" fontId="17" fillId="0" borderId="0" xfId="1" applyNumberFormat="1" applyFont="1" applyFill="1"/>
    <xf numFmtId="0" fontId="17" fillId="0" borderId="0" xfId="0" applyFont="1" applyFill="1" applyBorder="1"/>
    <xf numFmtId="166" fontId="17" fillId="0" borderId="0" xfId="1" applyNumberFormat="1" applyFont="1" applyFill="1" applyBorder="1"/>
    <xf numFmtId="166" fontId="15" fillId="0" borderId="28" xfId="1" applyNumberFormat="1" applyFont="1" applyFill="1" applyBorder="1"/>
    <xf numFmtId="41" fontId="15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9" fillId="0" borderId="0" xfId="0" applyFont="1" applyFill="1"/>
    <xf numFmtId="0" fontId="20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23" fillId="0" borderId="0" xfId="2" applyFont="1" applyFill="1"/>
    <xf numFmtId="3" fontId="24" fillId="0" borderId="0" xfId="0" applyNumberFormat="1" applyFont="1" applyFill="1" applyBorder="1" applyAlignment="1">
      <alignment horizontal="right" vertical="center" wrapText="1"/>
    </xf>
    <xf numFmtId="0" fontId="25" fillId="0" borderId="10" xfId="2" applyFont="1" applyFill="1" applyBorder="1" applyAlignment="1">
      <alignment horizontal="center" wrapText="1"/>
    </xf>
    <xf numFmtId="0" fontId="26" fillId="0" borderId="11" xfId="2" applyFont="1" applyFill="1" applyBorder="1" applyAlignment="1">
      <alignment horizontal="center" wrapText="1"/>
    </xf>
    <xf numFmtId="0" fontId="26" fillId="0" borderId="12" xfId="2" applyFont="1" applyFill="1" applyBorder="1" applyAlignment="1">
      <alignment horizontal="center" wrapText="1"/>
    </xf>
    <xf numFmtId="0" fontId="25" fillId="0" borderId="14" xfId="2" applyFont="1" applyFill="1" applyBorder="1" applyAlignment="1">
      <alignment horizontal="left" vertical="top" wrapText="1"/>
    </xf>
    <xf numFmtId="166" fontId="25" fillId="0" borderId="15" xfId="1" applyNumberFormat="1" applyFont="1" applyFill="1" applyBorder="1" applyAlignment="1">
      <alignment horizontal="right" vertical="top"/>
    </xf>
    <xf numFmtId="165" fontId="26" fillId="0" borderId="16" xfId="2" applyNumberFormat="1" applyFont="1" applyFill="1" applyBorder="1" applyAlignment="1">
      <alignment horizontal="right" vertical="top"/>
    </xf>
    <xf numFmtId="165" fontId="26" fillId="0" borderId="17" xfId="2" applyNumberFormat="1" applyFont="1" applyFill="1" applyBorder="1" applyAlignment="1">
      <alignment horizontal="right" vertical="top"/>
    </xf>
    <xf numFmtId="0" fontId="25" fillId="0" borderId="19" xfId="2" applyFont="1" applyFill="1" applyBorder="1" applyAlignment="1">
      <alignment horizontal="left" vertical="top" wrapText="1"/>
    </xf>
    <xf numFmtId="166" fontId="25" fillId="0" borderId="20" xfId="1" applyNumberFormat="1" applyFont="1" applyFill="1" applyBorder="1" applyAlignment="1">
      <alignment horizontal="right" vertical="top"/>
    </xf>
    <xf numFmtId="165" fontId="26" fillId="0" borderId="21" xfId="2" applyNumberFormat="1" applyFont="1" applyFill="1" applyBorder="1" applyAlignment="1">
      <alignment horizontal="right" vertical="top"/>
    </xf>
    <xf numFmtId="165" fontId="26" fillId="0" borderId="22" xfId="2" applyNumberFormat="1" applyFont="1" applyFill="1" applyBorder="1" applyAlignment="1">
      <alignment horizontal="right" vertical="top"/>
    </xf>
    <xf numFmtId="0" fontId="25" fillId="0" borderId="24" xfId="2" applyFont="1" applyFill="1" applyBorder="1" applyAlignment="1">
      <alignment horizontal="left" vertical="top" wrapText="1"/>
    </xf>
    <xf numFmtId="164" fontId="25" fillId="0" borderId="25" xfId="2" applyNumberFormat="1" applyFont="1" applyFill="1" applyBorder="1" applyAlignment="1">
      <alignment horizontal="right" vertical="top"/>
    </xf>
    <xf numFmtId="165" fontId="26" fillId="0" borderId="26" xfId="2" applyNumberFormat="1" applyFont="1" applyFill="1" applyBorder="1" applyAlignment="1">
      <alignment horizontal="right" vertical="top"/>
    </xf>
    <xf numFmtId="0" fontId="26" fillId="0" borderId="27" xfId="2" applyFont="1" applyFill="1" applyBorder="1" applyAlignment="1">
      <alignment horizontal="center" vertical="center"/>
    </xf>
    <xf numFmtId="166" fontId="25" fillId="0" borderId="25" xfId="1" applyNumberFormat="1" applyFont="1" applyFill="1" applyBorder="1" applyAlignment="1">
      <alignment horizontal="right" vertical="top"/>
    </xf>
    <xf numFmtId="3" fontId="27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/>
    <xf numFmtId="0" fontId="19" fillId="0" borderId="0" xfId="0" applyFont="1"/>
    <xf numFmtId="0" fontId="19" fillId="0" borderId="0" xfId="0" applyFont="1" applyAlignment="1">
      <alignment horizontal="left"/>
    </xf>
    <xf numFmtId="0" fontId="19" fillId="2" borderId="0" xfId="0" applyFont="1" applyFill="1"/>
    <xf numFmtId="0" fontId="3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right" vertical="center" wrapText="1"/>
    </xf>
    <xf numFmtId="2" fontId="29" fillId="2" borderId="4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right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1" fillId="2" borderId="4" xfId="0" applyFont="1" applyFill="1" applyBorder="1" applyAlignment="1">
      <alignment horizontal="right" vertical="center" wrapText="1"/>
    </xf>
    <xf numFmtId="0" fontId="32" fillId="2" borderId="4" xfId="0" applyFont="1" applyFill="1" applyBorder="1" applyAlignment="1">
      <alignment horizontal="right" vertical="center" wrapText="1"/>
    </xf>
    <xf numFmtId="2" fontId="31" fillId="2" borderId="4" xfId="0" applyNumberFormat="1" applyFont="1" applyFill="1" applyBorder="1" applyAlignment="1">
      <alignment horizontal="right" vertical="center" wrapText="1"/>
    </xf>
    <xf numFmtId="0" fontId="33" fillId="2" borderId="4" xfId="0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33" fillId="2" borderId="4" xfId="0" applyNumberFormat="1" applyFont="1" applyFill="1" applyBorder="1" applyAlignment="1">
      <alignment horizontal="right" vertical="center" wrapText="1"/>
    </xf>
    <xf numFmtId="2" fontId="28" fillId="2" borderId="4" xfId="0" applyNumberFormat="1" applyFont="1" applyFill="1" applyBorder="1" applyAlignment="1">
      <alignment horizontal="right" vertical="center" wrapText="1"/>
    </xf>
    <xf numFmtId="2" fontId="34" fillId="2" borderId="4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30" fillId="0" borderId="4" xfId="0" applyNumberFormat="1" applyFont="1" applyFill="1" applyBorder="1" applyAlignment="1">
      <alignment horizontal="righ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1" fillId="0" borderId="4" xfId="0" applyNumberFormat="1" applyFont="1" applyFill="1" applyBorder="1" applyAlignment="1">
      <alignment horizontal="right" vertical="center" wrapText="1"/>
    </xf>
    <xf numFmtId="3" fontId="33" fillId="0" borderId="4" xfId="0" applyNumberFormat="1" applyFont="1" applyFill="1" applyBorder="1" applyAlignment="1">
      <alignment horizontal="right" vertical="center" wrapText="1"/>
    </xf>
    <xf numFmtId="3" fontId="32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32" fillId="0" borderId="4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33" fillId="0" borderId="4" xfId="0" applyFont="1" applyFill="1" applyBorder="1" applyAlignment="1">
      <alignment horizontal="right" vertical="center" wrapText="1"/>
    </xf>
    <xf numFmtId="3" fontId="35" fillId="0" borderId="4" xfId="0" applyNumberFormat="1" applyFont="1" applyFill="1" applyBorder="1" applyAlignment="1">
      <alignment horizontal="right" vertical="center" wrapText="1"/>
    </xf>
    <xf numFmtId="0" fontId="36" fillId="0" borderId="4" xfId="0" applyFont="1" applyFill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right" vertical="center" wrapText="1"/>
    </xf>
    <xf numFmtId="0" fontId="37" fillId="0" borderId="0" xfId="3"/>
    <xf numFmtId="0" fontId="39" fillId="0" borderId="10" xfId="3" applyFont="1" applyBorder="1" applyAlignment="1">
      <alignment horizontal="center" wrapText="1"/>
    </xf>
    <xf numFmtId="0" fontId="39" fillId="0" borderId="11" xfId="3" applyFont="1" applyBorder="1" applyAlignment="1">
      <alignment horizontal="center" wrapText="1"/>
    </xf>
    <xf numFmtId="0" fontId="39" fillId="0" borderId="12" xfId="3" applyFont="1" applyBorder="1" applyAlignment="1">
      <alignment horizontal="center" wrapText="1"/>
    </xf>
    <xf numFmtId="0" fontId="39" fillId="0" borderId="14" xfId="3" applyFont="1" applyBorder="1" applyAlignment="1">
      <alignment horizontal="left" vertical="top" wrapText="1"/>
    </xf>
    <xf numFmtId="164" fontId="39" fillId="0" borderId="15" xfId="3" applyNumberFormat="1" applyFont="1" applyBorder="1" applyAlignment="1">
      <alignment horizontal="right" vertical="top"/>
    </xf>
    <xf numFmtId="165" fontId="39" fillId="0" borderId="16" xfId="3" applyNumberFormat="1" applyFont="1" applyBorder="1" applyAlignment="1">
      <alignment horizontal="right" vertical="top"/>
    </xf>
    <xf numFmtId="165" fontId="39" fillId="0" borderId="17" xfId="3" applyNumberFormat="1" applyFont="1" applyBorder="1" applyAlignment="1">
      <alignment horizontal="right" vertical="top"/>
    </xf>
    <xf numFmtId="0" fontId="39" fillId="0" borderId="19" xfId="3" applyFont="1" applyBorder="1" applyAlignment="1">
      <alignment horizontal="left" vertical="top" wrapText="1"/>
    </xf>
    <xf numFmtId="164" fontId="39" fillId="0" borderId="20" xfId="3" applyNumberFormat="1" applyFont="1" applyBorder="1" applyAlignment="1">
      <alignment horizontal="right" vertical="top"/>
    </xf>
    <xf numFmtId="165" fontId="39" fillId="0" borderId="21" xfId="3" applyNumberFormat="1" applyFont="1" applyBorder="1" applyAlignment="1">
      <alignment horizontal="right" vertical="top"/>
    </xf>
    <xf numFmtId="165" fontId="39" fillId="0" borderId="22" xfId="3" applyNumberFormat="1" applyFont="1" applyBorder="1" applyAlignment="1">
      <alignment horizontal="right" vertical="top"/>
    </xf>
    <xf numFmtId="0" fontId="39" fillId="0" borderId="24" xfId="3" applyFont="1" applyBorder="1" applyAlignment="1">
      <alignment horizontal="left" vertical="top" wrapText="1"/>
    </xf>
    <xf numFmtId="164" fontId="39" fillId="0" borderId="25" xfId="3" applyNumberFormat="1" applyFont="1" applyBorder="1" applyAlignment="1">
      <alignment horizontal="right" vertical="top"/>
    </xf>
    <xf numFmtId="165" fontId="39" fillId="0" borderId="26" xfId="3" applyNumberFormat="1" applyFont="1" applyBorder="1" applyAlignment="1">
      <alignment horizontal="right" vertical="top"/>
    </xf>
    <xf numFmtId="0" fontId="37" fillId="0" borderId="27" xfId="3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5" fillId="0" borderId="13" xfId="2" applyFont="1" applyFill="1" applyBorder="1" applyAlignment="1">
      <alignment horizontal="left" vertical="top" wrapText="1"/>
    </xf>
    <xf numFmtId="0" fontId="23" fillId="0" borderId="18" xfId="2" applyFont="1" applyFill="1" applyBorder="1" applyAlignment="1">
      <alignment horizontal="center" vertical="center"/>
    </xf>
    <xf numFmtId="0" fontId="23" fillId="0" borderId="23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1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/>
    </xf>
    <xf numFmtId="0" fontId="38" fillId="0" borderId="0" xfId="3" applyFont="1" applyBorder="1" applyAlignment="1">
      <alignment horizontal="center" vertical="center" wrapText="1"/>
    </xf>
    <xf numFmtId="0" fontId="37" fillId="0" borderId="0" xfId="3" applyFont="1" applyBorder="1" applyAlignment="1">
      <alignment horizontal="center" vertical="center"/>
    </xf>
    <xf numFmtId="0" fontId="37" fillId="0" borderId="8" xfId="3" applyBorder="1" applyAlignment="1">
      <alignment horizontal="center" vertical="center" wrapText="1"/>
    </xf>
    <xf numFmtId="0" fontId="37" fillId="0" borderId="9" xfId="3" applyFont="1" applyBorder="1" applyAlignment="1">
      <alignment horizontal="center" vertical="center"/>
    </xf>
    <xf numFmtId="0" fontId="39" fillId="0" borderId="13" xfId="3" applyFont="1" applyBorder="1" applyAlignment="1">
      <alignment horizontal="left" vertical="top" wrapText="1"/>
    </xf>
    <xf numFmtId="0" fontId="37" fillId="0" borderId="18" xfId="3" applyFont="1" applyBorder="1" applyAlignment="1">
      <alignment horizontal="center" vertical="center"/>
    </xf>
    <xf numFmtId="0" fontId="37" fillId="0" borderId="23" xfId="3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Normale_Dati 2016 da spss" xfId="3"/>
    <cellStyle name="Normale_V.A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tabSelected="1" workbookViewId="0">
      <selection sqref="A1:S1"/>
    </sheetView>
  </sheetViews>
  <sheetFormatPr defaultColWidth="9.109375" defaultRowHeight="15.6"/>
  <cols>
    <col min="1" max="2" width="9.109375" style="31"/>
    <col min="3" max="18" width="10.5546875" style="31" bestFit="1" customWidth="1"/>
    <col min="19" max="19" width="12.6640625" style="31" bestFit="1" customWidth="1"/>
    <col min="20" max="35" width="0" style="31" hidden="1" customWidth="1"/>
    <col min="36" max="36" width="12.6640625" style="31" bestFit="1" customWidth="1"/>
    <col min="37" max="16384" width="9.109375" style="31"/>
  </cols>
  <sheetData>
    <row r="1" spans="1:35">
      <c r="A1" s="119" t="s">
        <v>88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30"/>
    </row>
    <row r="2" spans="1:35">
      <c r="A2" s="12"/>
      <c r="AA2" s="32">
        <v>2015</v>
      </c>
    </row>
    <row r="3" spans="1:35" ht="16.2" thickBot="1">
      <c r="A3" s="120" t="s">
        <v>90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35" ht="16.2" thickBot="1">
      <c r="A4" s="125"/>
      <c r="B4" s="126"/>
      <c r="C4" s="78">
        <v>2001</v>
      </c>
      <c r="D4" s="78">
        <v>2002</v>
      </c>
      <c r="E4" s="78">
        <v>2003</v>
      </c>
      <c r="F4" s="78">
        <v>2004</v>
      </c>
      <c r="G4" s="78">
        <v>2005</v>
      </c>
      <c r="H4" s="78">
        <v>2006</v>
      </c>
      <c r="I4" s="78">
        <v>2007</v>
      </c>
      <c r="J4" s="78">
        <v>2008</v>
      </c>
      <c r="K4" s="78">
        <v>2009</v>
      </c>
      <c r="L4" s="78">
        <v>2010</v>
      </c>
      <c r="M4" s="78">
        <v>2011</v>
      </c>
      <c r="N4" s="78">
        <v>2012</v>
      </c>
      <c r="O4" s="78">
        <v>2013</v>
      </c>
      <c r="P4" s="78">
        <v>2014</v>
      </c>
      <c r="Q4" s="78">
        <v>2015</v>
      </c>
      <c r="R4" s="78">
        <v>2016</v>
      </c>
      <c r="S4" s="78" t="s">
        <v>0</v>
      </c>
      <c r="T4" s="33"/>
      <c r="V4" s="132" t="s">
        <v>47</v>
      </c>
      <c r="W4" s="133"/>
      <c r="X4" s="133"/>
      <c r="Y4" s="133"/>
      <c r="Z4" s="133"/>
      <c r="AA4" s="133"/>
      <c r="AB4" s="34"/>
      <c r="AC4" s="132" t="s">
        <v>53</v>
      </c>
      <c r="AD4" s="133"/>
      <c r="AE4" s="133"/>
      <c r="AF4" s="133"/>
      <c r="AG4" s="133"/>
      <c r="AH4" s="133"/>
      <c r="AI4" s="34"/>
    </row>
    <row r="5" spans="1:35" ht="16.2" customHeight="1" thickBot="1">
      <c r="A5" s="123" t="s">
        <v>1</v>
      </c>
      <c r="B5" s="79" t="s">
        <v>2</v>
      </c>
      <c r="C5" s="80">
        <v>19332</v>
      </c>
      <c r="D5" s="81">
        <v>19653</v>
      </c>
      <c r="E5" s="80">
        <v>19537</v>
      </c>
      <c r="F5" s="80">
        <v>18112</v>
      </c>
      <c r="G5" s="80">
        <v>16768</v>
      </c>
      <c r="H5" s="80">
        <v>17068</v>
      </c>
      <c r="I5" s="80">
        <v>17519</v>
      </c>
      <c r="J5" s="80">
        <v>16669</v>
      </c>
      <c r="K5" s="80">
        <v>14759</v>
      </c>
      <c r="L5" s="80">
        <v>15335</v>
      </c>
      <c r="M5" s="80">
        <v>13925</v>
      </c>
      <c r="N5" s="80">
        <v>14043</v>
      </c>
      <c r="O5" s="82">
        <v>13656</v>
      </c>
      <c r="P5" s="83">
        <v>13131</v>
      </c>
      <c r="Q5" s="83">
        <v>12957</v>
      </c>
      <c r="R5" s="84">
        <f>'ISTAT 16 senza IncMort'!B28</f>
        <v>12943</v>
      </c>
      <c r="S5" s="85">
        <f>SUM(C5:R5)</f>
        <v>255407</v>
      </c>
      <c r="T5" s="35"/>
      <c r="V5" s="134" t="s">
        <v>41</v>
      </c>
      <c r="W5" s="135"/>
      <c r="X5" s="36" t="s">
        <v>42</v>
      </c>
      <c r="Y5" s="37" t="s">
        <v>43</v>
      </c>
      <c r="Z5" s="37" t="s">
        <v>44</v>
      </c>
      <c r="AA5" s="38" t="s">
        <v>45</v>
      </c>
      <c r="AB5" s="34"/>
      <c r="AC5" s="134" t="s">
        <v>41</v>
      </c>
      <c r="AD5" s="135"/>
      <c r="AE5" s="36" t="s">
        <v>42</v>
      </c>
      <c r="AF5" s="37" t="s">
        <v>43</v>
      </c>
      <c r="AG5" s="37" t="s">
        <v>44</v>
      </c>
      <c r="AH5" s="38" t="s">
        <v>45</v>
      </c>
      <c r="AI5" s="34"/>
    </row>
    <row r="6" spans="1:35" ht="16.2" thickBot="1">
      <c r="A6" s="124"/>
      <c r="B6" s="79" t="s">
        <v>3</v>
      </c>
      <c r="C6" s="86">
        <v>470</v>
      </c>
      <c r="D6" s="87">
        <v>445</v>
      </c>
      <c r="E6" s="88">
        <v>481</v>
      </c>
      <c r="F6" s="87">
        <v>400</v>
      </c>
      <c r="G6" s="87">
        <v>415</v>
      </c>
      <c r="H6" s="87">
        <v>362</v>
      </c>
      <c r="I6" s="87">
        <v>334</v>
      </c>
      <c r="J6" s="87">
        <v>341</v>
      </c>
      <c r="K6" s="87">
        <v>239</v>
      </c>
      <c r="L6" s="87">
        <v>273</v>
      </c>
      <c r="M6" s="87">
        <v>265</v>
      </c>
      <c r="N6" s="87">
        <v>230</v>
      </c>
      <c r="O6" s="86">
        <v>228</v>
      </c>
      <c r="P6" s="90">
        <v>231</v>
      </c>
      <c r="Q6" s="86">
        <v>274</v>
      </c>
      <c r="R6" s="89">
        <f>'Dati 2016 da spss'!C3</f>
        <v>219</v>
      </c>
      <c r="S6" s="85">
        <f t="shared" ref="S6:S10" si="0">SUM(C6:R6)</f>
        <v>5207</v>
      </c>
      <c r="T6" s="35"/>
      <c r="V6" s="129" t="s">
        <v>46</v>
      </c>
      <c r="W6" s="39" t="s">
        <v>1</v>
      </c>
      <c r="X6" s="40">
        <v>12957</v>
      </c>
      <c r="Y6" s="41">
        <v>7.423555766905964</v>
      </c>
      <c r="Z6" s="41">
        <v>7.423555766905964</v>
      </c>
      <c r="AA6" s="42">
        <v>7.423555766905964</v>
      </c>
      <c r="AB6" s="34"/>
      <c r="AC6" s="129" t="s">
        <v>46</v>
      </c>
      <c r="AD6" s="39" t="s">
        <v>1</v>
      </c>
      <c r="AE6" s="40">
        <v>274</v>
      </c>
      <c r="AF6" s="41">
        <v>8.4672435105067994</v>
      </c>
      <c r="AG6" s="41">
        <v>8.4672435105067994</v>
      </c>
      <c r="AH6" s="42">
        <v>8.4672435105067994</v>
      </c>
      <c r="AI6" s="34"/>
    </row>
    <row r="7" spans="1:35" ht="15" customHeight="1" thickBot="1">
      <c r="A7" s="123" t="s">
        <v>4</v>
      </c>
      <c r="B7" s="79" t="s">
        <v>2</v>
      </c>
      <c r="C7" s="81">
        <v>17908</v>
      </c>
      <c r="D7" s="80">
        <v>17746</v>
      </c>
      <c r="E7" s="80">
        <v>17539</v>
      </c>
      <c r="F7" s="80">
        <v>17048</v>
      </c>
      <c r="G7" s="80">
        <v>15961</v>
      </c>
      <c r="H7" s="80">
        <v>15922</v>
      </c>
      <c r="I7" s="80">
        <v>16299</v>
      </c>
      <c r="J7" s="80">
        <v>16596</v>
      </c>
      <c r="K7" s="80">
        <v>14146</v>
      </c>
      <c r="L7" s="80">
        <v>14501</v>
      </c>
      <c r="M7" s="80">
        <v>14099</v>
      </c>
      <c r="N7" s="83">
        <v>11439</v>
      </c>
      <c r="O7" s="82">
        <v>12013</v>
      </c>
      <c r="P7" s="82">
        <v>12367</v>
      </c>
      <c r="Q7" s="84">
        <v>11401</v>
      </c>
      <c r="R7" s="83">
        <f>'ISTAT 16 senza IncMort'!F28</f>
        <v>12769</v>
      </c>
      <c r="S7" s="85">
        <f t="shared" si="0"/>
        <v>237754</v>
      </c>
      <c r="T7" s="35"/>
      <c r="V7" s="130"/>
      <c r="W7" s="43" t="s">
        <v>4</v>
      </c>
      <c r="X7" s="44">
        <v>11401</v>
      </c>
      <c r="Y7" s="45">
        <v>6.5320644669672685</v>
      </c>
      <c r="Z7" s="45">
        <v>6.5320644669672685</v>
      </c>
      <c r="AA7" s="46">
        <v>13.955620233873232</v>
      </c>
      <c r="AB7" s="34"/>
      <c r="AC7" s="130"/>
      <c r="AD7" s="43" t="s">
        <v>4</v>
      </c>
      <c r="AE7" s="44">
        <v>181</v>
      </c>
      <c r="AF7" s="45">
        <v>5.5933250927070457</v>
      </c>
      <c r="AG7" s="45">
        <v>5.5933250927070457</v>
      </c>
      <c r="AH7" s="46">
        <v>14.060568603213845</v>
      </c>
      <c r="AI7" s="34"/>
    </row>
    <row r="8" spans="1:35" ht="16.2" thickBot="1">
      <c r="A8" s="124"/>
      <c r="B8" s="79" t="s">
        <v>3</v>
      </c>
      <c r="C8" s="88">
        <v>428</v>
      </c>
      <c r="D8" s="87">
        <v>371</v>
      </c>
      <c r="E8" s="87">
        <v>386</v>
      </c>
      <c r="F8" s="87">
        <v>349</v>
      </c>
      <c r="G8" s="87">
        <v>356</v>
      </c>
      <c r="H8" s="87">
        <v>317</v>
      </c>
      <c r="I8" s="87">
        <v>318</v>
      </c>
      <c r="J8" s="87">
        <v>312</v>
      </c>
      <c r="K8" s="87">
        <v>268</v>
      </c>
      <c r="L8" s="87">
        <v>266</v>
      </c>
      <c r="M8" s="87">
        <v>247</v>
      </c>
      <c r="N8" s="86">
        <v>190</v>
      </c>
      <c r="O8" s="90">
        <v>202</v>
      </c>
      <c r="P8" s="90">
        <v>191</v>
      </c>
      <c r="Q8" s="89">
        <v>181</v>
      </c>
      <c r="R8" s="86">
        <f>'Dati 2016 da spss'!C4</f>
        <v>225</v>
      </c>
      <c r="S8" s="85">
        <f t="shared" si="0"/>
        <v>4607</v>
      </c>
      <c r="T8" s="35"/>
      <c r="V8" s="130"/>
      <c r="W8" s="43" t="s">
        <v>5</v>
      </c>
      <c r="X8" s="44">
        <v>13582</v>
      </c>
      <c r="Y8" s="45">
        <v>7.781641925300363</v>
      </c>
      <c r="Z8" s="45">
        <v>7.781641925300363</v>
      </c>
      <c r="AA8" s="46">
        <v>21.737262159173593</v>
      </c>
      <c r="AB8" s="34"/>
      <c r="AC8" s="130"/>
      <c r="AD8" s="43" t="s">
        <v>5</v>
      </c>
      <c r="AE8" s="44">
        <v>223</v>
      </c>
      <c r="AF8" s="45">
        <v>6.8912237330037085</v>
      </c>
      <c r="AG8" s="45">
        <v>6.8912237330037085</v>
      </c>
      <c r="AH8" s="46">
        <v>20.951792336217551</v>
      </c>
      <c r="AI8" s="34"/>
    </row>
    <row r="9" spans="1:35" ht="16.2" thickBot="1">
      <c r="A9" s="123" t="s">
        <v>5</v>
      </c>
      <c r="B9" s="79" t="s">
        <v>2</v>
      </c>
      <c r="C9" s="80">
        <v>20920</v>
      </c>
      <c r="D9" s="81">
        <v>21679</v>
      </c>
      <c r="E9" s="80">
        <v>21337</v>
      </c>
      <c r="F9" s="80">
        <v>19087</v>
      </c>
      <c r="G9" s="80">
        <v>18131</v>
      </c>
      <c r="H9" s="80">
        <v>18120</v>
      </c>
      <c r="I9" s="80">
        <v>19088</v>
      </c>
      <c r="J9" s="80">
        <v>18053</v>
      </c>
      <c r="K9" s="80">
        <v>17577</v>
      </c>
      <c r="L9" s="80">
        <v>16974</v>
      </c>
      <c r="M9" s="80">
        <v>15673</v>
      </c>
      <c r="N9" s="80">
        <v>15523</v>
      </c>
      <c r="O9" s="83">
        <v>13724</v>
      </c>
      <c r="P9" s="82">
        <v>14582</v>
      </c>
      <c r="Q9" s="83">
        <v>13582</v>
      </c>
      <c r="R9" s="84">
        <f>'ISTAT 16 senza IncMort'!J28</f>
        <v>13499</v>
      </c>
      <c r="S9" s="85">
        <f t="shared" si="0"/>
        <v>277549</v>
      </c>
      <c r="T9" s="35"/>
      <c r="V9" s="130"/>
      <c r="W9" s="43" t="s">
        <v>7</v>
      </c>
      <c r="X9" s="44">
        <v>14265</v>
      </c>
      <c r="Y9" s="45">
        <v>8.1729584791937615</v>
      </c>
      <c r="Z9" s="45">
        <v>8.1729584791937615</v>
      </c>
      <c r="AA9" s="46">
        <v>29.910220638367356</v>
      </c>
      <c r="AB9" s="34"/>
      <c r="AC9" s="130"/>
      <c r="AD9" s="43" t="s">
        <v>7</v>
      </c>
      <c r="AE9" s="44">
        <v>229</v>
      </c>
      <c r="AF9" s="45">
        <v>7.0766378244746599</v>
      </c>
      <c r="AG9" s="45">
        <v>7.0766378244746599</v>
      </c>
      <c r="AH9" s="46">
        <v>28.028430160692213</v>
      </c>
      <c r="AI9" s="34"/>
    </row>
    <row r="10" spans="1:35" ht="16.2" thickBot="1">
      <c r="A10" s="124"/>
      <c r="B10" s="79" t="s">
        <v>3</v>
      </c>
      <c r="C10" s="88">
        <v>488</v>
      </c>
      <c r="D10" s="87">
        <v>486</v>
      </c>
      <c r="E10" s="87">
        <v>474</v>
      </c>
      <c r="F10" s="87">
        <v>384</v>
      </c>
      <c r="G10" s="87">
        <v>355</v>
      </c>
      <c r="H10" s="87">
        <v>345</v>
      </c>
      <c r="I10" s="87">
        <v>383</v>
      </c>
      <c r="J10" s="87">
        <v>363</v>
      </c>
      <c r="K10" s="87">
        <v>298</v>
      </c>
      <c r="L10" s="87">
        <v>290</v>
      </c>
      <c r="M10" s="87">
        <v>244</v>
      </c>
      <c r="N10" s="87">
        <v>256</v>
      </c>
      <c r="O10" s="86">
        <v>224</v>
      </c>
      <c r="P10" s="90">
        <v>249</v>
      </c>
      <c r="Q10" s="86">
        <v>223</v>
      </c>
      <c r="R10" s="89">
        <f>'Dati 2016 da spss'!C5</f>
        <v>212</v>
      </c>
      <c r="S10" s="85">
        <f t="shared" si="0"/>
        <v>5274</v>
      </c>
      <c r="T10" s="35"/>
      <c r="V10" s="130"/>
      <c r="W10" s="43" t="s">
        <v>8</v>
      </c>
      <c r="X10" s="44">
        <v>15759</v>
      </c>
      <c r="Y10" s="45">
        <v>9.0289276322197338</v>
      </c>
      <c r="Z10" s="45">
        <v>9.0289276322197338</v>
      </c>
      <c r="AA10" s="46">
        <v>38.93914827058709</v>
      </c>
      <c r="AB10" s="34"/>
      <c r="AC10" s="130"/>
      <c r="AD10" s="43" t="s">
        <v>8</v>
      </c>
      <c r="AE10" s="44">
        <v>260</v>
      </c>
      <c r="AF10" s="45">
        <v>8.0346106304079115</v>
      </c>
      <c r="AG10" s="45">
        <v>8.0346106304079115</v>
      </c>
      <c r="AH10" s="46">
        <v>36.063040791100121</v>
      </c>
      <c r="AI10" s="34"/>
    </row>
    <row r="11" spans="1:35" ht="16.2" thickBot="1">
      <c r="A11" s="121" t="s">
        <v>6</v>
      </c>
      <c r="B11" s="91" t="s">
        <v>2</v>
      </c>
      <c r="C11" s="92">
        <v>58160</v>
      </c>
      <c r="D11" s="93">
        <v>59078</v>
      </c>
      <c r="E11" s="92">
        <v>58413</v>
      </c>
      <c r="F11" s="92">
        <v>54247</v>
      </c>
      <c r="G11" s="92">
        <v>50860</v>
      </c>
      <c r="H11" s="92">
        <v>51110</v>
      </c>
      <c r="I11" s="92">
        <v>52906</v>
      </c>
      <c r="J11" s="92">
        <v>51318</v>
      </c>
      <c r="K11" s="92">
        <v>46482</v>
      </c>
      <c r="L11" s="92">
        <v>46810</v>
      </c>
      <c r="M11" s="92">
        <v>43697</v>
      </c>
      <c r="N11" s="92">
        <v>41005</v>
      </c>
      <c r="O11" s="94">
        <v>39393</v>
      </c>
      <c r="P11" s="85">
        <v>40080</v>
      </c>
      <c r="Q11" s="95">
        <v>37940</v>
      </c>
      <c r="R11" s="94">
        <f>R5+R7+R9</f>
        <v>39211</v>
      </c>
      <c r="S11" s="94">
        <f>S5+S7+S9</f>
        <v>770710</v>
      </c>
      <c r="T11" s="35"/>
      <c r="V11" s="130"/>
      <c r="W11" s="43" t="s">
        <v>9</v>
      </c>
      <c r="X11" s="44">
        <v>16264</v>
      </c>
      <c r="Y11" s="45">
        <v>9.3182612482024076</v>
      </c>
      <c r="Z11" s="45">
        <v>9.3182612482024076</v>
      </c>
      <c r="AA11" s="46">
        <v>48.257409518789494</v>
      </c>
      <c r="AB11" s="34"/>
      <c r="AC11" s="130"/>
      <c r="AD11" s="43" t="s">
        <v>9</v>
      </c>
      <c r="AE11" s="44">
        <v>285</v>
      </c>
      <c r="AF11" s="45">
        <v>8.8071693448702106</v>
      </c>
      <c r="AG11" s="45">
        <v>8.8071693448702106</v>
      </c>
      <c r="AH11" s="46">
        <v>44.870210135970332</v>
      </c>
      <c r="AI11" s="34"/>
    </row>
    <row r="12" spans="1:35" ht="16.2" thickBot="1">
      <c r="A12" s="122"/>
      <c r="B12" s="91" t="s">
        <v>3</v>
      </c>
      <c r="C12" s="93">
        <v>1386</v>
      </c>
      <c r="D12" s="92">
        <v>1302</v>
      </c>
      <c r="E12" s="92">
        <v>1341</v>
      </c>
      <c r="F12" s="92">
        <v>1133</v>
      </c>
      <c r="G12" s="92">
        <v>1126</v>
      </c>
      <c r="H12" s="92">
        <v>1024</v>
      </c>
      <c r="I12" s="92">
        <v>1035</v>
      </c>
      <c r="J12" s="92">
        <v>1016</v>
      </c>
      <c r="K12" s="96">
        <v>805</v>
      </c>
      <c r="L12" s="96">
        <v>829</v>
      </c>
      <c r="M12" s="96">
        <v>756</v>
      </c>
      <c r="N12" s="96">
        <v>676</v>
      </c>
      <c r="O12" s="97">
        <v>654</v>
      </c>
      <c r="P12" s="98">
        <v>671</v>
      </c>
      <c r="Q12" s="98">
        <v>678</v>
      </c>
      <c r="R12" s="94">
        <f>R6+R8+R10</f>
        <v>656</v>
      </c>
      <c r="S12" s="94">
        <f>S6+S8+S10</f>
        <v>15088</v>
      </c>
      <c r="T12" s="35"/>
      <c r="V12" s="130"/>
      <c r="W12" s="43" t="s">
        <v>11</v>
      </c>
      <c r="X12" s="44">
        <v>17448</v>
      </c>
      <c r="Y12" s="45">
        <v>9.9966196666647562</v>
      </c>
      <c r="Z12" s="45">
        <v>9.9966196666647562</v>
      </c>
      <c r="AA12" s="46">
        <v>58.25402918545425</v>
      </c>
      <c r="AB12" s="34"/>
      <c r="AC12" s="130"/>
      <c r="AD12" s="43" t="s">
        <v>11</v>
      </c>
      <c r="AE12" s="44">
        <v>365</v>
      </c>
      <c r="AF12" s="45">
        <v>11.279357231149568</v>
      </c>
      <c r="AG12" s="45">
        <v>11.279357231149568</v>
      </c>
      <c r="AH12" s="46">
        <v>56.1495673671199</v>
      </c>
      <c r="AI12" s="34"/>
    </row>
    <row r="13" spans="1:35" ht="16.2" thickBot="1">
      <c r="A13" s="123" t="s">
        <v>7</v>
      </c>
      <c r="B13" s="79" t="s">
        <v>2</v>
      </c>
      <c r="C13" s="81">
        <v>21264</v>
      </c>
      <c r="D13" s="80">
        <v>21145</v>
      </c>
      <c r="E13" s="80">
        <v>21205</v>
      </c>
      <c r="F13" s="80">
        <v>20263</v>
      </c>
      <c r="G13" s="80">
        <v>19445</v>
      </c>
      <c r="H13" s="80">
        <v>19427</v>
      </c>
      <c r="I13" s="80">
        <v>19719</v>
      </c>
      <c r="J13" s="80">
        <v>18019</v>
      </c>
      <c r="K13" s="80">
        <v>17332</v>
      </c>
      <c r="L13" s="80">
        <v>18601</v>
      </c>
      <c r="M13" s="80">
        <v>18199</v>
      </c>
      <c r="N13" s="80">
        <v>14269</v>
      </c>
      <c r="O13" s="84">
        <v>14231</v>
      </c>
      <c r="P13" s="82">
        <v>14803</v>
      </c>
      <c r="Q13" s="82">
        <v>14265</v>
      </c>
      <c r="R13" s="83">
        <f>'ISTAT 16 senza IncMort'!B56</f>
        <v>14776</v>
      </c>
      <c r="S13" s="85">
        <f>SUM(C13:R13)</f>
        <v>286963</v>
      </c>
      <c r="T13" s="35"/>
      <c r="V13" s="130"/>
      <c r="W13" s="43" t="s">
        <v>12</v>
      </c>
      <c r="X13" s="44">
        <v>13641</v>
      </c>
      <c r="Y13" s="45">
        <v>7.8154452586527938</v>
      </c>
      <c r="Z13" s="45">
        <v>7.8154452586527938</v>
      </c>
      <c r="AA13" s="46">
        <v>66.069474444107044</v>
      </c>
      <c r="AB13" s="34"/>
      <c r="AC13" s="130"/>
      <c r="AD13" s="43" t="s">
        <v>12</v>
      </c>
      <c r="AE13" s="44">
        <v>320</v>
      </c>
      <c r="AF13" s="45">
        <v>9.8887515451174295</v>
      </c>
      <c r="AG13" s="45">
        <v>9.8887515451174295</v>
      </c>
      <c r="AH13" s="46">
        <v>66.03831891223733</v>
      </c>
      <c r="AI13" s="34"/>
    </row>
    <row r="14" spans="1:35" ht="15.6" customHeight="1" thickBot="1">
      <c r="A14" s="124"/>
      <c r="B14" s="79" t="s">
        <v>3</v>
      </c>
      <c r="C14" s="87">
        <v>469</v>
      </c>
      <c r="D14" s="87">
        <v>449</v>
      </c>
      <c r="E14" s="88">
        <v>482</v>
      </c>
      <c r="F14" s="87">
        <v>426</v>
      </c>
      <c r="G14" s="87">
        <v>372</v>
      </c>
      <c r="H14" s="87">
        <v>442</v>
      </c>
      <c r="I14" s="87">
        <v>418</v>
      </c>
      <c r="J14" s="87">
        <v>336</v>
      </c>
      <c r="K14" s="87">
        <v>284</v>
      </c>
      <c r="L14" s="87">
        <v>310</v>
      </c>
      <c r="M14" s="87">
        <v>313</v>
      </c>
      <c r="N14" s="87">
        <v>283</v>
      </c>
      <c r="O14" s="86">
        <v>231</v>
      </c>
      <c r="P14" s="90">
        <v>244</v>
      </c>
      <c r="Q14" s="86">
        <v>229</v>
      </c>
      <c r="R14" s="89">
        <f>'Dati 2016 da spss'!C6</f>
        <v>225</v>
      </c>
      <c r="S14" s="85">
        <f t="shared" ref="S14:S18" si="1">SUM(C14:R14)</f>
        <v>5513</v>
      </c>
      <c r="T14" s="35"/>
      <c r="V14" s="130"/>
      <c r="W14" s="43" t="s">
        <v>13</v>
      </c>
      <c r="X14" s="44">
        <v>15266</v>
      </c>
      <c r="Y14" s="45">
        <v>8.7464692704782312</v>
      </c>
      <c r="Z14" s="45">
        <v>8.7464692704782312</v>
      </c>
      <c r="AA14" s="46">
        <v>74.815943714585273</v>
      </c>
      <c r="AB14" s="34"/>
      <c r="AC14" s="130"/>
      <c r="AD14" s="43" t="s">
        <v>13</v>
      </c>
      <c r="AE14" s="44">
        <v>298</v>
      </c>
      <c r="AF14" s="45">
        <v>9.2088998763906051</v>
      </c>
      <c r="AG14" s="45">
        <v>9.2088998763906051</v>
      </c>
      <c r="AH14" s="46">
        <v>75.247218788627933</v>
      </c>
      <c r="AI14" s="34"/>
    </row>
    <row r="15" spans="1:35" ht="16.2" thickBot="1">
      <c r="A15" s="123" t="s">
        <v>8</v>
      </c>
      <c r="B15" s="79" t="s">
        <v>2</v>
      </c>
      <c r="C15" s="80">
        <v>23941</v>
      </c>
      <c r="D15" s="80">
        <v>24041</v>
      </c>
      <c r="E15" s="81">
        <v>24756</v>
      </c>
      <c r="F15" s="80">
        <v>22729</v>
      </c>
      <c r="G15" s="80">
        <v>23734</v>
      </c>
      <c r="H15" s="80">
        <v>22382</v>
      </c>
      <c r="I15" s="80">
        <v>21575</v>
      </c>
      <c r="J15" s="80">
        <v>19857</v>
      </c>
      <c r="K15" s="80">
        <v>20937</v>
      </c>
      <c r="L15" s="80">
        <v>19539</v>
      </c>
      <c r="M15" s="80">
        <v>20274</v>
      </c>
      <c r="N15" s="80">
        <v>17551</v>
      </c>
      <c r="O15" s="83">
        <v>16366</v>
      </c>
      <c r="P15" s="82">
        <v>16450</v>
      </c>
      <c r="Q15" s="82">
        <v>15759</v>
      </c>
      <c r="R15" s="84">
        <f>'ISTAT 16 senza IncMort'!F56</f>
        <v>16146</v>
      </c>
      <c r="S15" s="85">
        <f t="shared" si="1"/>
        <v>326037</v>
      </c>
      <c r="T15" s="35"/>
      <c r="V15" s="130"/>
      <c r="W15" s="43" t="s">
        <v>15</v>
      </c>
      <c r="X15" s="44">
        <v>15574</v>
      </c>
      <c r="Y15" s="45">
        <v>8.9229341293349904</v>
      </c>
      <c r="Z15" s="45">
        <v>8.9229341293349904</v>
      </c>
      <c r="AA15" s="46">
        <v>83.738877843920264</v>
      </c>
      <c r="AB15" s="34"/>
      <c r="AC15" s="130"/>
      <c r="AD15" s="43" t="s">
        <v>15</v>
      </c>
      <c r="AE15" s="44">
        <v>271</v>
      </c>
      <c r="AF15" s="45">
        <v>8.3745364647713227</v>
      </c>
      <c r="AG15" s="45">
        <v>8.3745364647713227</v>
      </c>
      <c r="AH15" s="46">
        <v>83.621755253399257</v>
      </c>
      <c r="AI15" s="34"/>
    </row>
    <row r="16" spans="1:35" ht="13.2" customHeight="1" thickBot="1">
      <c r="A16" s="124"/>
      <c r="B16" s="79" t="s">
        <v>3</v>
      </c>
      <c r="C16" s="87">
        <v>533</v>
      </c>
      <c r="D16" s="87">
        <v>525</v>
      </c>
      <c r="E16" s="88">
        <v>562</v>
      </c>
      <c r="F16" s="87">
        <v>515</v>
      </c>
      <c r="G16" s="87">
        <v>512</v>
      </c>
      <c r="H16" s="87">
        <v>458</v>
      </c>
      <c r="I16" s="87">
        <v>413</v>
      </c>
      <c r="J16" s="87">
        <v>405</v>
      </c>
      <c r="K16" s="87">
        <v>388</v>
      </c>
      <c r="L16" s="87">
        <v>323</v>
      </c>
      <c r="M16" s="87">
        <v>343</v>
      </c>
      <c r="N16" s="87">
        <v>288</v>
      </c>
      <c r="O16" s="90">
        <v>272</v>
      </c>
      <c r="P16" s="89">
        <v>257</v>
      </c>
      <c r="Q16" s="86">
        <v>260</v>
      </c>
      <c r="R16" s="86">
        <f>'Dati 2016 da spss'!C7</f>
        <v>265</v>
      </c>
      <c r="S16" s="85">
        <f t="shared" si="1"/>
        <v>6319</v>
      </c>
      <c r="T16" s="35"/>
      <c r="V16" s="130"/>
      <c r="W16" s="43" t="s">
        <v>16</v>
      </c>
      <c r="X16" s="44">
        <v>14243</v>
      </c>
      <c r="Y16" s="45">
        <v>8.1603538464182783</v>
      </c>
      <c r="Z16" s="45">
        <v>8.1603538464182783</v>
      </c>
      <c r="AA16" s="46">
        <v>91.899231690338553</v>
      </c>
      <c r="AB16" s="34"/>
      <c r="AC16" s="130"/>
      <c r="AD16" s="43" t="s">
        <v>16</v>
      </c>
      <c r="AE16" s="44">
        <v>255</v>
      </c>
      <c r="AF16" s="45">
        <v>7.8800988875154507</v>
      </c>
      <c r="AG16" s="45">
        <v>7.8800988875154507</v>
      </c>
      <c r="AH16" s="46">
        <v>91.501854140914716</v>
      </c>
      <c r="AI16" s="34"/>
    </row>
    <row r="17" spans="1:35" ht="16.8" customHeight="1" thickBot="1">
      <c r="A17" s="123" t="s">
        <v>9</v>
      </c>
      <c r="B17" s="79" t="s">
        <v>2</v>
      </c>
      <c r="C17" s="81">
        <v>25393</v>
      </c>
      <c r="D17" s="80">
        <v>24431</v>
      </c>
      <c r="E17" s="80">
        <v>25311</v>
      </c>
      <c r="F17" s="80">
        <v>23344</v>
      </c>
      <c r="G17" s="80">
        <v>23375</v>
      </c>
      <c r="H17" s="80">
        <v>22711</v>
      </c>
      <c r="I17" s="80">
        <v>21656</v>
      </c>
      <c r="J17" s="80">
        <v>19579</v>
      </c>
      <c r="K17" s="80">
        <v>20011</v>
      </c>
      <c r="L17" s="80">
        <v>20043</v>
      </c>
      <c r="M17" s="80">
        <v>18996</v>
      </c>
      <c r="N17" s="80">
        <v>18632</v>
      </c>
      <c r="O17" s="82">
        <v>17465</v>
      </c>
      <c r="P17" s="84">
        <v>16197</v>
      </c>
      <c r="Q17" s="83">
        <v>16264</v>
      </c>
      <c r="R17" s="83">
        <f>'ISTAT 16 senza IncMort'!J56</f>
        <v>15740</v>
      </c>
      <c r="S17" s="85">
        <f t="shared" si="1"/>
        <v>329148</v>
      </c>
      <c r="T17" s="35"/>
      <c r="V17" s="130"/>
      <c r="W17" s="43" t="s">
        <v>17</v>
      </c>
      <c r="X17" s="44">
        <v>14139</v>
      </c>
      <c r="Y17" s="45">
        <v>8.1007683096614507</v>
      </c>
      <c r="Z17" s="45">
        <v>8.1007683096614507</v>
      </c>
      <c r="AA17" s="46">
        <v>100</v>
      </c>
      <c r="AB17" s="34"/>
      <c r="AC17" s="130"/>
      <c r="AD17" s="43" t="s">
        <v>17</v>
      </c>
      <c r="AE17" s="44">
        <v>275</v>
      </c>
      <c r="AF17" s="45">
        <v>8.498145859085291</v>
      </c>
      <c r="AG17" s="45">
        <v>8.498145859085291</v>
      </c>
      <c r="AH17" s="46">
        <v>100</v>
      </c>
      <c r="AI17" s="34"/>
    </row>
    <row r="18" spans="1:35" ht="16.2" thickBot="1">
      <c r="A18" s="124"/>
      <c r="B18" s="79" t="s">
        <v>3</v>
      </c>
      <c r="C18" s="86">
        <v>592</v>
      </c>
      <c r="D18" s="87">
        <v>558</v>
      </c>
      <c r="E18" s="88">
        <v>636</v>
      </c>
      <c r="F18" s="87">
        <v>528</v>
      </c>
      <c r="G18" s="87">
        <v>517</v>
      </c>
      <c r="H18" s="87">
        <v>506</v>
      </c>
      <c r="I18" s="87">
        <v>465</v>
      </c>
      <c r="J18" s="87">
        <v>424</v>
      </c>
      <c r="K18" s="87">
        <v>352</v>
      </c>
      <c r="L18" s="87">
        <v>387</v>
      </c>
      <c r="M18" s="87">
        <v>335</v>
      </c>
      <c r="N18" s="87">
        <v>346</v>
      </c>
      <c r="O18" s="90">
        <v>311</v>
      </c>
      <c r="P18" s="86">
        <v>310</v>
      </c>
      <c r="Q18" s="89">
        <v>285</v>
      </c>
      <c r="R18" s="89">
        <f>'Dati 2016 da spss'!C8</f>
        <v>285</v>
      </c>
      <c r="S18" s="85">
        <f t="shared" si="1"/>
        <v>6837</v>
      </c>
      <c r="T18" s="35"/>
      <c r="V18" s="131"/>
      <c r="W18" s="47" t="s">
        <v>19</v>
      </c>
      <c r="X18" s="48">
        <v>174539</v>
      </c>
      <c r="Y18" s="49">
        <v>100</v>
      </c>
      <c r="Z18" s="49">
        <v>100</v>
      </c>
      <c r="AA18" s="50"/>
      <c r="AB18" s="34"/>
      <c r="AC18" s="131"/>
      <c r="AD18" s="47" t="s">
        <v>19</v>
      </c>
      <c r="AE18" s="51">
        <v>3236</v>
      </c>
      <c r="AF18" s="49">
        <v>100</v>
      </c>
      <c r="AG18" s="49">
        <v>100</v>
      </c>
      <c r="AH18" s="50"/>
      <c r="AI18" s="34"/>
    </row>
    <row r="19" spans="1:35" ht="16.2" thickBot="1">
      <c r="A19" s="121" t="s">
        <v>10</v>
      </c>
      <c r="B19" s="91" t="s">
        <v>2</v>
      </c>
      <c r="C19" s="92">
        <v>70598</v>
      </c>
      <c r="D19" s="92">
        <v>69617</v>
      </c>
      <c r="E19" s="93">
        <v>71272</v>
      </c>
      <c r="F19" s="92">
        <v>66336</v>
      </c>
      <c r="G19" s="92">
        <v>66554</v>
      </c>
      <c r="H19" s="92">
        <v>64520</v>
      </c>
      <c r="I19" s="92">
        <v>62950</v>
      </c>
      <c r="J19" s="92">
        <v>57455</v>
      </c>
      <c r="K19" s="92">
        <v>58280</v>
      </c>
      <c r="L19" s="92">
        <v>58183</v>
      </c>
      <c r="M19" s="92">
        <v>57469</v>
      </c>
      <c r="N19" s="92">
        <v>50452</v>
      </c>
      <c r="O19" s="85">
        <v>48062</v>
      </c>
      <c r="P19" s="94">
        <v>47450</v>
      </c>
      <c r="Q19" s="95">
        <v>46288</v>
      </c>
      <c r="R19" s="94">
        <f>R13+R15+R17</f>
        <v>46662</v>
      </c>
      <c r="S19" s="94">
        <f>S13+S15+S17</f>
        <v>942148</v>
      </c>
      <c r="T19" s="35"/>
    </row>
    <row r="20" spans="1:35" ht="16.2" thickBot="1">
      <c r="A20" s="122"/>
      <c r="B20" s="91" t="s">
        <v>3</v>
      </c>
      <c r="C20" s="92">
        <v>1594</v>
      </c>
      <c r="D20" s="92">
        <v>1532</v>
      </c>
      <c r="E20" s="93">
        <v>1680</v>
      </c>
      <c r="F20" s="92">
        <v>1469</v>
      </c>
      <c r="G20" s="92">
        <v>1401</v>
      </c>
      <c r="H20" s="92">
        <v>1406</v>
      </c>
      <c r="I20" s="92">
        <v>1296</v>
      </c>
      <c r="J20" s="92">
        <v>1165</v>
      </c>
      <c r="K20" s="92">
        <v>1024</v>
      </c>
      <c r="L20" s="92">
        <v>1020</v>
      </c>
      <c r="M20" s="96">
        <v>991</v>
      </c>
      <c r="N20" s="96">
        <v>917</v>
      </c>
      <c r="O20" s="98">
        <v>814</v>
      </c>
      <c r="P20" s="99">
        <v>811</v>
      </c>
      <c r="Q20" s="97">
        <v>774</v>
      </c>
      <c r="R20" s="94">
        <f>R14+R16+R18</f>
        <v>775</v>
      </c>
      <c r="S20" s="94">
        <f>S14+S16+S18</f>
        <v>18669</v>
      </c>
      <c r="T20" s="35"/>
    </row>
    <row r="21" spans="1:35" ht="16.2" thickBot="1">
      <c r="A21" s="123" t="s">
        <v>11</v>
      </c>
      <c r="B21" s="79" t="s">
        <v>2</v>
      </c>
      <c r="C21" s="80">
        <v>25523</v>
      </c>
      <c r="D21" s="81">
        <v>25619</v>
      </c>
      <c r="E21" s="80">
        <v>22841</v>
      </c>
      <c r="F21" s="80">
        <v>23654</v>
      </c>
      <c r="G21" s="80">
        <v>23525</v>
      </c>
      <c r="H21" s="80">
        <v>23197</v>
      </c>
      <c r="I21" s="80">
        <v>23145</v>
      </c>
      <c r="J21" s="80">
        <v>21369</v>
      </c>
      <c r="K21" s="80">
        <v>21858</v>
      </c>
      <c r="L21" s="80">
        <v>21456</v>
      </c>
      <c r="M21" s="80">
        <v>19515</v>
      </c>
      <c r="N21" s="80">
        <v>18829</v>
      </c>
      <c r="O21" s="82">
        <v>17801</v>
      </c>
      <c r="P21" s="84">
        <v>16318</v>
      </c>
      <c r="Q21" s="83">
        <v>17448</v>
      </c>
      <c r="R21" s="83">
        <f>'ISTAT 16 senza IncMort'!B86</f>
        <v>16981</v>
      </c>
      <c r="S21" s="85">
        <f>SUM(C21:R21)</f>
        <v>339079</v>
      </c>
      <c r="T21" s="35"/>
      <c r="V21" s="132" t="s">
        <v>52</v>
      </c>
      <c r="W21" s="133"/>
      <c r="X21" s="133"/>
      <c r="Y21" s="133"/>
      <c r="Z21" s="133"/>
      <c r="AA21" s="133"/>
      <c r="AB21" s="34"/>
      <c r="AC21" s="132" t="s">
        <v>55</v>
      </c>
      <c r="AD21" s="133"/>
      <c r="AE21" s="133"/>
      <c r="AF21" s="133"/>
      <c r="AG21" s="133"/>
      <c r="AH21" s="133"/>
      <c r="AI21" s="34"/>
    </row>
    <row r="22" spans="1:35" ht="20.399999999999999" customHeight="1" thickBot="1">
      <c r="A22" s="124"/>
      <c r="B22" s="79" t="s">
        <v>3</v>
      </c>
      <c r="C22" s="87">
        <v>660</v>
      </c>
      <c r="D22" s="88">
        <v>692</v>
      </c>
      <c r="E22" s="87">
        <v>534</v>
      </c>
      <c r="F22" s="87">
        <v>568</v>
      </c>
      <c r="G22" s="87">
        <v>581</v>
      </c>
      <c r="H22" s="87">
        <v>538</v>
      </c>
      <c r="I22" s="87">
        <v>535</v>
      </c>
      <c r="J22" s="87">
        <v>451</v>
      </c>
      <c r="K22" s="87">
        <v>456</v>
      </c>
      <c r="L22" s="87">
        <v>426</v>
      </c>
      <c r="M22" s="87">
        <v>335</v>
      </c>
      <c r="N22" s="87">
        <v>397</v>
      </c>
      <c r="O22" s="90">
        <v>279</v>
      </c>
      <c r="P22" s="89">
        <v>278</v>
      </c>
      <c r="Q22" s="86">
        <v>365</v>
      </c>
      <c r="R22" s="86">
        <f>'Dati 2016 da spss'!C9</f>
        <v>337</v>
      </c>
      <c r="S22" s="85">
        <f t="shared" ref="S22:S26" si="2">SUM(C22:R22)</f>
        <v>7432</v>
      </c>
      <c r="T22" s="35"/>
      <c r="V22" s="134" t="s">
        <v>41</v>
      </c>
      <c r="W22" s="135"/>
      <c r="X22" s="36" t="s">
        <v>42</v>
      </c>
      <c r="Y22" s="37" t="s">
        <v>43</v>
      </c>
      <c r="Z22" s="37" t="s">
        <v>44</v>
      </c>
      <c r="AA22" s="38" t="s">
        <v>45</v>
      </c>
      <c r="AB22" s="34"/>
      <c r="AC22" s="134" t="s">
        <v>41</v>
      </c>
      <c r="AD22" s="135"/>
      <c r="AE22" s="36" t="s">
        <v>42</v>
      </c>
      <c r="AF22" s="37" t="s">
        <v>43</v>
      </c>
      <c r="AG22" s="37" t="s">
        <v>44</v>
      </c>
      <c r="AH22" s="38" t="s">
        <v>45</v>
      </c>
      <c r="AI22" s="34"/>
    </row>
    <row r="23" spans="1:35" ht="16.2" customHeight="1" thickBot="1">
      <c r="A23" s="123" t="s">
        <v>12</v>
      </c>
      <c r="B23" s="79" t="s">
        <v>2</v>
      </c>
      <c r="C23" s="81">
        <v>20388</v>
      </c>
      <c r="D23" s="80">
        <v>20306</v>
      </c>
      <c r="E23" s="80">
        <v>17717</v>
      </c>
      <c r="F23" s="80">
        <v>18240</v>
      </c>
      <c r="G23" s="80">
        <v>18568</v>
      </c>
      <c r="H23" s="80">
        <v>18087</v>
      </c>
      <c r="I23" s="80">
        <v>16852</v>
      </c>
      <c r="J23" s="80">
        <v>17039</v>
      </c>
      <c r="K23" s="80">
        <v>17010</v>
      </c>
      <c r="L23" s="80">
        <v>16372</v>
      </c>
      <c r="M23" s="80">
        <v>16768</v>
      </c>
      <c r="N23" s="80">
        <v>15964</v>
      </c>
      <c r="O23" s="82">
        <v>14600</v>
      </c>
      <c r="P23" s="83">
        <v>13708</v>
      </c>
      <c r="Q23" s="84">
        <v>13641</v>
      </c>
      <c r="R23" s="83">
        <f>'ISTAT 16 senza IncMort'!F86</f>
        <v>13968</v>
      </c>
      <c r="S23" s="85">
        <f t="shared" si="2"/>
        <v>269228</v>
      </c>
      <c r="T23" s="35"/>
      <c r="V23" s="129" t="s">
        <v>46</v>
      </c>
      <c r="W23" s="39" t="s">
        <v>48</v>
      </c>
      <c r="X23" s="40">
        <v>37940</v>
      </c>
      <c r="Y23" s="41">
        <v>21.737262159173593</v>
      </c>
      <c r="Z23" s="41">
        <v>21.737262159173593</v>
      </c>
      <c r="AA23" s="42">
        <v>21.737262159173593</v>
      </c>
      <c r="AB23" s="34"/>
      <c r="AC23" s="129" t="s">
        <v>46</v>
      </c>
      <c r="AD23" s="39" t="s">
        <v>48</v>
      </c>
      <c r="AE23" s="40">
        <v>678</v>
      </c>
      <c r="AF23" s="41">
        <v>20.951792336217551</v>
      </c>
      <c r="AG23" s="41">
        <v>20.951792336217551</v>
      </c>
      <c r="AH23" s="42">
        <v>20.951792336217551</v>
      </c>
      <c r="AI23" s="34"/>
    </row>
    <row r="24" spans="1:35" ht="16.8" customHeight="1" thickBot="1">
      <c r="A24" s="124"/>
      <c r="B24" s="79" t="s">
        <v>3</v>
      </c>
      <c r="C24" s="88">
        <v>608</v>
      </c>
      <c r="D24" s="87">
        <v>571</v>
      </c>
      <c r="E24" s="87">
        <v>489</v>
      </c>
      <c r="F24" s="87">
        <v>520</v>
      </c>
      <c r="G24" s="87">
        <v>507</v>
      </c>
      <c r="H24" s="87">
        <v>446</v>
      </c>
      <c r="I24" s="87">
        <v>441</v>
      </c>
      <c r="J24" s="87">
        <v>404</v>
      </c>
      <c r="K24" s="87">
        <v>390</v>
      </c>
      <c r="L24" s="87">
        <v>354</v>
      </c>
      <c r="M24" s="87">
        <v>354</v>
      </c>
      <c r="N24" s="87">
        <v>357</v>
      </c>
      <c r="O24" s="90">
        <v>321</v>
      </c>
      <c r="P24" s="89">
        <v>304</v>
      </c>
      <c r="Q24" s="86">
        <v>320</v>
      </c>
      <c r="R24" s="86">
        <f>'Dati 2016 da spss'!C10</f>
        <v>319</v>
      </c>
      <c r="S24" s="85">
        <f t="shared" si="2"/>
        <v>6705</v>
      </c>
      <c r="T24" s="35"/>
      <c r="V24" s="130"/>
      <c r="W24" s="43" t="s">
        <v>49</v>
      </c>
      <c r="X24" s="44">
        <v>46288</v>
      </c>
      <c r="Y24" s="45">
        <v>26.520147359615901</v>
      </c>
      <c r="Z24" s="45">
        <v>26.520147359615901</v>
      </c>
      <c r="AA24" s="46">
        <v>48.257409518789494</v>
      </c>
      <c r="AB24" s="34"/>
      <c r="AC24" s="130"/>
      <c r="AD24" s="43" t="s">
        <v>49</v>
      </c>
      <c r="AE24" s="44">
        <v>774</v>
      </c>
      <c r="AF24" s="45">
        <v>23.918417799752781</v>
      </c>
      <c r="AG24" s="45">
        <v>23.918417799752781</v>
      </c>
      <c r="AH24" s="46">
        <v>44.870210135970332</v>
      </c>
      <c r="AI24" s="34"/>
    </row>
    <row r="25" spans="1:35" ht="16.2" customHeight="1" thickBot="1">
      <c r="A25" s="123" t="s">
        <v>13</v>
      </c>
      <c r="B25" s="79" t="s">
        <v>2</v>
      </c>
      <c r="C25" s="80">
        <v>22216</v>
      </c>
      <c r="D25" s="81">
        <v>22511</v>
      </c>
      <c r="E25" s="80">
        <v>20669</v>
      </c>
      <c r="F25" s="80">
        <v>20736</v>
      </c>
      <c r="G25" s="80">
        <v>20119</v>
      </c>
      <c r="H25" s="80">
        <v>20469</v>
      </c>
      <c r="I25" s="80">
        <v>19612</v>
      </c>
      <c r="J25" s="80">
        <v>18313</v>
      </c>
      <c r="K25" s="80">
        <v>18545</v>
      </c>
      <c r="L25" s="80">
        <v>18208</v>
      </c>
      <c r="M25" s="80">
        <v>18655</v>
      </c>
      <c r="N25" s="100">
        <v>15487</v>
      </c>
      <c r="O25" s="83">
        <v>16342</v>
      </c>
      <c r="P25" s="83">
        <v>15344</v>
      </c>
      <c r="Q25" s="83">
        <v>15266</v>
      </c>
      <c r="R25" s="84">
        <f>'ISTAT 16 senza IncMort'!J86</f>
        <v>15226</v>
      </c>
      <c r="S25" s="85">
        <f t="shared" si="2"/>
        <v>297718</v>
      </c>
      <c r="T25" s="35"/>
      <c r="V25" s="130"/>
      <c r="W25" s="43" t="s">
        <v>50</v>
      </c>
      <c r="X25" s="44">
        <v>46355</v>
      </c>
      <c r="Y25" s="45">
        <v>26.558534195795783</v>
      </c>
      <c r="Z25" s="45">
        <v>26.558534195795783</v>
      </c>
      <c r="AA25" s="46">
        <v>74.815943714585273</v>
      </c>
      <c r="AB25" s="34"/>
      <c r="AC25" s="130"/>
      <c r="AD25" s="43" t="s">
        <v>50</v>
      </c>
      <c r="AE25" s="44">
        <v>983</v>
      </c>
      <c r="AF25" s="45">
        <v>30.377008652657601</v>
      </c>
      <c r="AG25" s="45">
        <v>30.377008652657601</v>
      </c>
      <c r="AH25" s="46">
        <v>75.247218788627933</v>
      </c>
      <c r="AI25" s="34"/>
    </row>
    <row r="26" spans="1:35" ht="17.399999999999999" customHeight="1" thickBot="1">
      <c r="A26" s="124"/>
      <c r="B26" s="79" t="s">
        <v>3</v>
      </c>
      <c r="C26" s="88">
        <v>587</v>
      </c>
      <c r="D26" s="87">
        <v>525</v>
      </c>
      <c r="E26" s="87">
        <v>472</v>
      </c>
      <c r="F26" s="87">
        <v>460</v>
      </c>
      <c r="G26" s="87">
        <v>406</v>
      </c>
      <c r="H26" s="87">
        <v>441</v>
      </c>
      <c r="I26" s="87">
        <v>405</v>
      </c>
      <c r="J26" s="87">
        <v>329</v>
      </c>
      <c r="K26" s="87">
        <v>335</v>
      </c>
      <c r="L26" s="87">
        <v>332</v>
      </c>
      <c r="M26" s="87">
        <v>334</v>
      </c>
      <c r="N26" s="87">
        <v>315</v>
      </c>
      <c r="O26" s="90">
        <v>305</v>
      </c>
      <c r="P26" s="89">
        <v>267</v>
      </c>
      <c r="Q26" s="86">
        <v>298</v>
      </c>
      <c r="R26" s="86">
        <f>'Dati 2016 da spss'!C11</f>
        <v>285</v>
      </c>
      <c r="S26" s="85">
        <f t="shared" si="2"/>
        <v>6096</v>
      </c>
      <c r="T26" s="35"/>
      <c r="V26" s="130"/>
      <c r="W26" s="43" t="s">
        <v>51</v>
      </c>
      <c r="X26" s="44">
        <v>43956</v>
      </c>
      <c r="Y26" s="45">
        <v>25.184056285414719</v>
      </c>
      <c r="Z26" s="45">
        <v>25.184056285414719</v>
      </c>
      <c r="AA26" s="46">
        <v>100</v>
      </c>
      <c r="AB26" s="34"/>
      <c r="AC26" s="130"/>
      <c r="AD26" s="43" t="s">
        <v>51</v>
      </c>
      <c r="AE26" s="44">
        <v>801</v>
      </c>
      <c r="AF26" s="45">
        <v>24.752781211372064</v>
      </c>
      <c r="AG26" s="45">
        <v>24.752781211372064</v>
      </c>
      <c r="AH26" s="46">
        <v>100</v>
      </c>
      <c r="AI26" s="34"/>
    </row>
    <row r="27" spans="1:35" ht="16.2" thickBot="1">
      <c r="A27" s="121" t="s">
        <v>14</v>
      </c>
      <c r="B27" s="91" t="s">
        <v>2</v>
      </c>
      <c r="C27" s="92">
        <v>68127</v>
      </c>
      <c r="D27" s="93">
        <v>68436</v>
      </c>
      <c r="E27" s="92">
        <v>61227</v>
      </c>
      <c r="F27" s="92">
        <v>62630</v>
      </c>
      <c r="G27" s="92">
        <v>62212</v>
      </c>
      <c r="H27" s="92">
        <v>61753</v>
      </c>
      <c r="I27" s="92">
        <v>59609</v>
      </c>
      <c r="J27" s="92">
        <v>56721</v>
      </c>
      <c r="K27" s="92">
        <v>57413</v>
      </c>
      <c r="L27" s="92">
        <v>56036</v>
      </c>
      <c r="M27" s="92">
        <v>54938</v>
      </c>
      <c r="N27" s="92">
        <v>50280</v>
      </c>
      <c r="O27" s="85">
        <v>48743</v>
      </c>
      <c r="P27" s="95">
        <v>45370</v>
      </c>
      <c r="Q27" s="94">
        <v>46355</v>
      </c>
      <c r="R27" s="94">
        <f>R21+R23+R25</f>
        <v>46175</v>
      </c>
      <c r="S27" s="94">
        <f>S21+S23+S25</f>
        <v>906025</v>
      </c>
      <c r="T27" s="35"/>
      <c r="V27" s="131"/>
      <c r="W27" s="47" t="s">
        <v>19</v>
      </c>
      <c r="X27" s="51">
        <v>174539</v>
      </c>
      <c r="Y27" s="49">
        <v>100</v>
      </c>
      <c r="Z27" s="49">
        <v>100</v>
      </c>
      <c r="AA27" s="50"/>
      <c r="AB27" s="34"/>
      <c r="AC27" s="131"/>
      <c r="AD27" s="47" t="s">
        <v>19</v>
      </c>
      <c r="AE27" s="51">
        <v>3236</v>
      </c>
      <c r="AF27" s="49">
        <v>100</v>
      </c>
      <c r="AG27" s="49">
        <v>100</v>
      </c>
      <c r="AH27" s="50"/>
      <c r="AI27" s="34"/>
    </row>
    <row r="28" spans="1:35" ht="16.2" thickBot="1">
      <c r="A28" s="122"/>
      <c r="B28" s="91" t="s">
        <v>3</v>
      </c>
      <c r="C28" s="93">
        <v>1855</v>
      </c>
      <c r="D28" s="92">
        <v>1788</v>
      </c>
      <c r="E28" s="92">
        <v>1495</v>
      </c>
      <c r="F28" s="92">
        <v>1548</v>
      </c>
      <c r="G28" s="92">
        <v>1494</v>
      </c>
      <c r="H28" s="92">
        <v>1425</v>
      </c>
      <c r="I28" s="92">
        <v>1381</v>
      </c>
      <c r="J28" s="92">
        <v>1184</v>
      </c>
      <c r="K28" s="92">
        <v>1181</v>
      </c>
      <c r="L28" s="92">
        <v>1112</v>
      </c>
      <c r="M28" s="92">
        <v>1023</v>
      </c>
      <c r="N28" s="92">
        <v>1069</v>
      </c>
      <c r="O28" s="98">
        <v>905</v>
      </c>
      <c r="P28" s="97">
        <v>849</v>
      </c>
      <c r="Q28" s="99">
        <v>983</v>
      </c>
      <c r="R28" s="94">
        <f>R22+R24+R26</f>
        <v>941</v>
      </c>
      <c r="S28" s="94">
        <f>S22+S24+S26</f>
        <v>20233</v>
      </c>
      <c r="T28" s="35"/>
    </row>
    <row r="29" spans="1:35" ht="16.2" thickBot="1">
      <c r="A29" s="123" t="s">
        <v>15</v>
      </c>
      <c r="B29" s="79" t="s">
        <v>2</v>
      </c>
      <c r="C29" s="80">
        <v>23171</v>
      </c>
      <c r="D29" s="81">
        <v>23515</v>
      </c>
      <c r="E29" s="80">
        <v>21754</v>
      </c>
      <c r="F29" s="80">
        <v>20773</v>
      </c>
      <c r="G29" s="80">
        <v>20597</v>
      </c>
      <c r="H29" s="80">
        <v>21364</v>
      </c>
      <c r="I29" s="80">
        <v>20163</v>
      </c>
      <c r="J29" s="80">
        <v>19711</v>
      </c>
      <c r="K29" s="80">
        <v>19292</v>
      </c>
      <c r="L29" s="80">
        <v>18892</v>
      </c>
      <c r="M29" s="80">
        <v>18307</v>
      </c>
      <c r="N29" s="80">
        <v>16883</v>
      </c>
      <c r="O29" s="82">
        <v>15772</v>
      </c>
      <c r="P29" s="83">
        <v>15697</v>
      </c>
      <c r="Q29" s="83">
        <v>15574</v>
      </c>
      <c r="R29" s="84">
        <f>'ISTAT 16 senza IncMort'!B114</f>
        <v>15563</v>
      </c>
      <c r="S29" s="85">
        <f>SUM(C29:R29)</f>
        <v>307028</v>
      </c>
      <c r="T29" s="35"/>
    </row>
    <row r="30" spans="1:35" ht="16.2" thickBot="1">
      <c r="A30" s="124"/>
      <c r="B30" s="79" t="s">
        <v>3</v>
      </c>
      <c r="C30" s="87">
        <v>542</v>
      </c>
      <c r="D30" s="88">
        <v>543</v>
      </c>
      <c r="E30" s="87">
        <v>514</v>
      </c>
      <c r="F30" s="87">
        <v>439</v>
      </c>
      <c r="G30" s="87">
        <v>428</v>
      </c>
      <c r="H30" s="87">
        <v>463</v>
      </c>
      <c r="I30" s="87">
        <v>350</v>
      </c>
      <c r="J30" s="87">
        <v>345</v>
      </c>
      <c r="K30" s="87">
        <v>364</v>
      </c>
      <c r="L30" s="87">
        <v>311</v>
      </c>
      <c r="M30" s="87">
        <v>296</v>
      </c>
      <c r="N30" s="87">
        <v>329</v>
      </c>
      <c r="O30" s="86">
        <v>272</v>
      </c>
      <c r="P30" s="90">
        <v>301</v>
      </c>
      <c r="Q30" s="86">
        <v>271</v>
      </c>
      <c r="R30" s="89">
        <f>'Dati 2016 da spss'!C12</f>
        <v>264</v>
      </c>
      <c r="S30" s="85">
        <f t="shared" ref="S30:S34" si="3">SUM(C30:R30)</f>
        <v>6032</v>
      </c>
      <c r="T30" s="35"/>
    </row>
    <row r="31" spans="1:35" ht="16.2" thickBot="1">
      <c r="A31" s="123" t="s">
        <v>16</v>
      </c>
      <c r="B31" s="79" t="s">
        <v>2</v>
      </c>
      <c r="C31" s="80">
        <v>22596</v>
      </c>
      <c r="D31" s="81">
        <v>22725</v>
      </c>
      <c r="E31" s="80">
        <v>19729</v>
      </c>
      <c r="F31" s="80">
        <v>19941</v>
      </c>
      <c r="G31" s="80">
        <v>20387</v>
      </c>
      <c r="H31" s="80">
        <v>20145</v>
      </c>
      <c r="I31" s="80">
        <v>18026</v>
      </c>
      <c r="J31" s="80">
        <v>17653</v>
      </c>
      <c r="K31" s="80">
        <v>17494</v>
      </c>
      <c r="L31" s="80">
        <v>17427</v>
      </c>
      <c r="M31" s="80">
        <v>15815</v>
      </c>
      <c r="N31" s="80">
        <v>15321</v>
      </c>
      <c r="O31" s="82">
        <v>15147</v>
      </c>
      <c r="P31" s="83">
        <v>14634</v>
      </c>
      <c r="Q31" s="84">
        <v>14243</v>
      </c>
      <c r="R31" s="83">
        <f>'ISTAT 16 senza IncMort'!F114</f>
        <v>14543</v>
      </c>
      <c r="S31" s="85">
        <f t="shared" si="3"/>
        <v>285826</v>
      </c>
      <c r="T31" s="35"/>
    </row>
    <row r="32" spans="1:35" ht="16.2" thickBot="1">
      <c r="A32" s="124"/>
      <c r="B32" s="79" t="s">
        <v>3</v>
      </c>
      <c r="C32" s="87">
        <v>515</v>
      </c>
      <c r="D32" s="88">
        <v>538</v>
      </c>
      <c r="E32" s="87">
        <v>427</v>
      </c>
      <c r="F32" s="87">
        <v>507</v>
      </c>
      <c r="G32" s="87">
        <v>390</v>
      </c>
      <c r="H32" s="87">
        <v>408</v>
      </c>
      <c r="I32" s="87">
        <v>331</v>
      </c>
      <c r="J32" s="87">
        <v>323</v>
      </c>
      <c r="K32" s="87">
        <v>314</v>
      </c>
      <c r="L32" s="87">
        <v>270</v>
      </c>
      <c r="M32" s="87">
        <v>259</v>
      </c>
      <c r="N32" s="101">
        <v>255</v>
      </c>
      <c r="O32" s="90">
        <v>264</v>
      </c>
      <c r="P32" s="86">
        <v>255</v>
      </c>
      <c r="Q32" s="86">
        <v>255</v>
      </c>
      <c r="R32" s="89">
        <f>'Dati 2016 da spss'!C13</f>
        <v>249</v>
      </c>
      <c r="S32" s="85">
        <f t="shared" si="3"/>
        <v>5560</v>
      </c>
      <c r="T32" s="35"/>
    </row>
    <row r="33" spans="1:36" ht="16.2" thickBot="1">
      <c r="A33" s="123" t="s">
        <v>17</v>
      </c>
      <c r="B33" s="79" t="s">
        <v>2</v>
      </c>
      <c r="C33" s="80">
        <v>20448</v>
      </c>
      <c r="D33" s="81">
        <v>22031</v>
      </c>
      <c r="E33" s="80">
        <v>19876</v>
      </c>
      <c r="F33" s="80">
        <v>19563</v>
      </c>
      <c r="G33" s="80">
        <v>19401</v>
      </c>
      <c r="H33" s="80">
        <v>19232</v>
      </c>
      <c r="I33" s="80">
        <v>17217</v>
      </c>
      <c r="J33" s="80">
        <v>16105</v>
      </c>
      <c r="K33" s="80">
        <v>16444</v>
      </c>
      <c r="L33" s="80">
        <v>15649</v>
      </c>
      <c r="M33" s="80">
        <v>15412</v>
      </c>
      <c r="N33" s="80">
        <v>14287</v>
      </c>
      <c r="O33" s="82">
        <v>14543</v>
      </c>
      <c r="P33" s="83">
        <v>13800</v>
      </c>
      <c r="Q33" s="83">
        <v>14139</v>
      </c>
      <c r="R33" s="84">
        <f>'ISTAT 16 senza IncMort'!J114</f>
        <v>13637</v>
      </c>
      <c r="S33" s="85">
        <f t="shared" si="3"/>
        <v>271784</v>
      </c>
      <c r="T33" s="35"/>
    </row>
    <row r="34" spans="1:36" ht="16.2" thickBot="1">
      <c r="A34" s="124"/>
      <c r="B34" s="79" t="s">
        <v>3</v>
      </c>
      <c r="C34" s="87">
        <v>563</v>
      </c>
      <c r="D34" s="88">
        <v>629</v>
      </c>
      <c r="E34" s="87">
        <v>472</v>
      </c>
      <c r="F34" s="87">
        <v>452</v>
      </c>
      <c r="G34" s="87">
        <v>432</v>
      </c>
      <c r="H34" s="87">
        <v>452</v>
      </c>
      <c r="I34" s="87">
        <v>325</v>
      </c>
      <c r="J34" s="87">
        <v>331</v>
      </c>
      <c r="K34" s="87">
        <v>285</v>
      </c>
      <c r="L34" s="87">
        <v>329</v>
      </c>
      <c r="M34" s="87">
        <v>291</v>
      </c>
      <c r="N34" s="87">
        <v>269</v>
      </c>
      <c r="O34" s="86">
        <v>252</v>
      </c>
      <c r="P34" s="90">
        <v>288</v>
      </c>
      <c r="Q34" s="90">
        <v>275</v>
      </c>
      <c r="R34" s="89">
        <f>'Dati 2016 da spss'!C14</f>
        <v>220</v>
      </c>
      <c r="S34" s="85">
        <f t="shared" si="3"/>
        <v>5865</v>
      </c>
      <c r="T34" s="35"/>
    </row>
    <row r="35" spans="1:36" ht="16.2" thickBot="1">
      <c r="A35" s="121" t="s">
        <v>18</v>
      </c>
      <c r="B35" s="91" t="s">
        <v>2</v>
      </c>
      <c r="C35" s="92">
        <v>66215</v>
      </c>
      <c r="D35" s="93">
        <v>68271</v>
      </c>
      <c r="E35" s="92">
        <v>61359</v>
      </c>
      <c r="F35" s="92">
        <v>60277</v>
      </c>
      <c r="G35" s="92">
        <v>60385</v>
      </c>
      <c r="H35" s="92">
        <v>60741</v>
      </c>
      <c r="I35" s="92">
        <v>55406</v>
      </c>
      <c r="J35" s="92">
        <v>53469</v>
      </c>
      <c r="K35" s="92">
        <v>53230</v>
      </c>
      <c r="L35" s="92">
        <v>51968</v>
      </c>
      <c r="M35" s="92">
        <v>49534</v>
      </c>
      <c r="N35" s="92">
        <v>46491</v>
      </c>
      <c r="O35" s="85">
        <v>45462</v>
      </c>
      <c r="P35" s="94">
        <v>44131</v>
      </c>
      <c r="Q35" s="94">
        <v>43956</v>
      </c>
      <c r="R35" s="95">
        <f>R29+R31+R33</f>
        <v>43743</v>
      </c>
      <c r="S35" s="94">
        <f>S29+S31+S33</f>
        <v>864638</v>
      </c>
      <c r="T35" s="35"/>
    </row>
    <row r="36" spans="1:36" ht="16.2" thickBot="1">
      <c r="A36" s="122"/>
      <c r="B36" s="91" t="s">
        <v>3</v>
      </c>
      <c r="C36" s="92">
        <v>1620</v>
      </c>
      <c r="D36" s="93">
        <v>1710</v>
      </c>
      <c r="E36" s="92">
        <v>1413</v>
      </c>
      <c r="F36" s="92">
        <v>1398</v>
      </c>
      <c r="G36" s="92">
        <v>1250</v>
      </c>
      <c r="H36" s="92">
        <v>1323</v>
      </c>
      <c r="I36" s="92">
        <v>1006</v>
      </c>
      <c r="J36" s="96">
        <v>999</v>
      </c>
      <c r="K36" s="96">
        <v>963</v>
      </c>
      <c r="L36" s="96">
        <v>910</v>
      </c>
      <c r="M36" s="96">
        <v>846</v>
      </c>
      <c r="N36" s="96">
        <v>853</v>
      </c>
      <c r="O36" s="97">
        <v>788</v>
      </c>
      <c r="P36" s="98">
        <v>844</v>
      </c>
      <c r="Q36" s="98">
        <v>801</v>
      </c>
      <c r="R36" s="94">
        <f>R30+R32+R34</f>
        <v>733</v>
      </c>
      <c r="S36" s="94">
        <f>S30+S32+S34</f>
        <v>17457</v>
      </c>
      <c r="T36" s="35"/>
    </row>
    <row r="37" spans="1:36" ht="16.2" thickBot="1">
      <c r="A37" s="127" t="s">
        <v>19</v>
      </c>
      <c r="B37" s="91" t="s">
        <v>2</v>
      </c>
      <c r="C37" s="92">
        <v>263100</v>
      </c>
      <c r="D37" s="93">
        <v>265402</v>
      </c>
      <c r="E37" s="92">
        <v>252271</v>
      </c>
      <c r="F37" s="92">
        <v>243490</v>
      </c>
      <c r="G37" s="92">
        <v>240011</v>
      </c>
      <c r="H37" s="92">
        <v>238124</v>
      </c>
      <c r="I37" s="92">
        <v>230871</v>
      </c>
      <c r="J37" s="92">
        <v>218963</v>
      </c>
      <c r="K37" s="92">
        <v>215405</v>
      </c>
      <c r="L37" s="92">
        <v>212997</v>
      </c>
      <c r="M37" s="92">
        <v>205638</v>
      </c>
      <c r="N37" s="92">
        <v>188228</v>
      </c>
      <c r="O37" s="92">
        <v>181660</v>
      </c>
      <c r="P37" s="94">
        <v>177031</v>
      </c>
      <c r="Q37" s="95">
        <v>174539</v>
      </c>
      <c r="R37" s="94">
        <f>R11+R19+R27+R35</f>
        <v>175791</v>
      </c>
      <c r="S37" s="102">
        <f>SUM(C37:R37)</f>
        <v>3483521</v>
      </c>
      <c r="T37" s="52"/>
      <c r="AJ37" s="53">
        <f>S11+S19+S27+S35</f>
        <v>3483521</v>
      </c>
    </row>
    <row r="38" spans="1:36" ht="16.2" thickBot="1">
      <c r="A38" s="128"/>
      <c r="B38" s="91" t="s">
        <v>3</v>
      </c>
      <c r="C38" s="93">
        <v>6455</v>
      </c>
      <c r="D38" s="92">
        <v>6332</v>
      </c>
      <c r="E38" s="92">
        <v>5929</v>
      </c>
      <c r="F38" s="92">
        <v>5548</v>
      </c>
      <c r="G38" s="92">
        <v>5271</v>
      </c>
      <c r="H38" s="92">
        <v>5178</v>
      </c>
      <c r="I38" s="92">
        <v>4718</v>
      </c>
      <c r="J38" s="92">
        <v>4364</v>
      </c>
      <c r="K38" s="92">
        <v>3973</v>
      </c>
      <c r="L38" s="92">
        <v>3871</v>
      </c>
      <c r="M38" s="92">
        <v>3616</v>
      </c>
      <c r="N38" s="92">
        <v>3515</v>
      </c>
      <c r="O38" s="94">
        <v>3161</v>
      </c>
      <c r="P38" s="85">
        <v>3175</v>
      </c>
      <c r="Q38" s="85">
        <v>3236</v>
      </c>
      <c r="R38" s="95">
        <f>R12+R20+R28+R36</f>
        <v>3105</v>
      </c>
      <c r="S38" s="102">
        <f>SUM(C38:R38)</f>
        <v>71447</v>
      </c>
      <c r="T38" s="52"/>
      <c r="AJ38" s="53">
        <f>S12+S20+S28+S36</f>
        <v>71447</v>
      </c>
    </row>
  </sheetData>
  <mergeCells count="32">
    <mergeCell ref="AC23:AC27"/>
    <mergeCell ref="V21:AA21"/>
    <mergeCell ref="V22:W22"/>
    <mergeCell ref="V23:V27"/>
    <mergeCell ref="V4:AA4"/>
    <mergeCell ref="V5:W5"/>
    <mergeCell ref="V6:V18"/>
    <mergeCell ref="AC4:AH4"/>
    <mergeCell ref="AC5:AD5"/>
    <mergeCell ref="AC6:AC18"/>
    <mergeCell ref="AC21:AH21"/>
    <mergeCell ref="AC22:AD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S1"/>
    <mergeCell ref="A3:K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sqref="A1:S1"/>
    </sheetView>
  </sheetViews>
  <sheetFormatPr defaultRowHeight="14.4"/>
  <cols>
    <col min="3" max="3" width="10" bestFit="1" customWidth="1"/>
  </cols>
  <sheetData>
    <row r="1" spans="1:20" ht="15.6">
      <c r="A1" s="136" t="s">
        <v>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20" ht="15.6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0" ht="16.2" thickBot="1">
      <c r="A3" s="137" t="s">
        <v>20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20" ht="15" thickBot="1">
      <c r="A4" s="142"/>
      <c r="B4" s="143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 t="s">
        <v>21</v>
      </c>
    </row>
    <row r="5" spans="1:20" ht="15" thickBot="1">
      <c r="A5" s="140" t="s">
        <v>1</v>
      </c>
      <c r="B5" s="4" t="s">
        <v>2</v>
      </c>
      <c r="C5" s="9">
        <f>'Valori assoluti'!C5/'Valori assoluti'!S5*100</f>
        <v>7.5690956003555101</v>
      </c>
      <c r="D5" s="9">
        <f>'Valori assoluti'!D5/'Valori assoluti'!S5*100</f>
        <v>7.694777355358311</v>
      </c>
      <c r="E5" s="9">
        <f>'Valori assoluti'!E5/'Valori assoluti'!S5*100</f>
        <v>7.6493596495006004</v>
      </c>
      <c r="F5" s="9">
        <f>'Valori assoluti'!F5/'Valori assoluti'!S5*100</f>
        <v>7.0914266249554627</v>
      </c>
      <c r="G5" s="9">
        <f>'Valori assoluti'!G5/'Valori assoluti'!S5*100</f>
        <v>6.5652076881213119</v>
      </c>
      <c r="H5" s="9">
        <f>'Valori assoluti'!H5/'Valori assoluti'!S5*100</f>
        <v>6.6826672722360785</v>
      </c>
      <c r="I5" s="9">
        <f>'Valori assoluti'!I5/'Valori assoluti'!S5*100</f>
        <v>6.8592481803552765</v>
      </c>
      <c r="J5" s="9">
        <f>'Valori assoluti'!J5/'Valori assoluti'!S5*100</f>
        <v>6.5264460253634402</v>
      </c>
      <c r="K5" s="9">
        <f>'Valori assoluti'!K5/'Valori assoluti'!S5*100</f>
        <v>5.7786200064994304</v>
      </c>
      <c r="L5" s="9">
        <f>'Valori assoluti'!L5/'Valori assoluti'!S5*100</f>
        <v>6.0041424079997814</v>
      </c>
      <c r="M5" s="9">
        <f>'Valori assoluti'!M5/'Valori assoluti'!S5*100</f>
        <v>5.4520823626603816</v>
      </c>
      <c r="N5" s="9">
        <f>'Valori assoluti'!N5/'Valori assoluti'!S5*100</f>
        <v>5.4982831324121895</v>
      </c>
      <c r="O5" s="9">
        <f>'Valori assoluti'!O5/'Valori assoluti'!S5*100</f>
        <v>5.3467602689041414</v>
      </c>
      <c r="P5" s="9">
        <f>'Valori assoluti'!P5/'Valori assoluti'!S5*100</f>
        <v>5.1412059967033015</v>
      </c>
      <c r="Q5" s="9">
        <f>'Valori assoluti'!Q5/'Valori assoluti'!S5*100</f>
        <v>5.0730794379167365</v>
      </c>
      <c r="R5" s="9">
        <f>'Valori assoluti'!R5/'Valori assoluti'!S5*100</f>
        <v>5.0675979906580482</v>
      </c>
      <c r="S5" s="11">
        <f>'Valori assoluti'!S5/'Valori assoluti'!S5*100</f>
        <v>100</v>
      </c>
      <c r="T5">
        <f>SUM(C5:R5)</f>
        <v>99.999999999999986</v>
      </c>
    </row>
    <row r="6" spans="1:20" ht="15" thickBot="1">
      <c r="A6" s="141"/>
      <c r="B6" s="4" t="s">
        <v>3</v>
      </c>
      <c r="C6" s="9">
        <f>'Valori assoluti'!C6/'Valori assoluti'!S6*100</f>
        <v>9.0263107355483001</v>
      </c>
      <c r="D6" s="9">
        <f>'Valori assoluti'!D6/'Valori assoluti'!S6*100</f>
        <v>8.5461878240829652</v>
      </c>
      <c r="E6" s="9">
        <f>'Valori assoluti'!E6/'Valori assoluti'!S6*100</f>
        <v>9.2375648165930482</v>
      </c>
      <c r="F6" s="9">
        <f>'Valori assoluti'!F6/'Valori assoluti'!S6*100</f>
        <v>7.6819665834453623</v>
      </c>
      <c r="G6" s="9">
        <f>'Valori assoluti'!G6/'Valori assoluti'!S6*100</f>
        <v>7.9700403303245624</v>
      </c>
      <c r="H6" s="9">
        <f>'Valori assoluti'!H6/'Valori assoluti'!S6*100</f>
        <v>6.9521797580180529</v>
      </c>
      <c r="I6" s="9">
        <f>'Valori assoluti'!I6/'Valori assoluti'!S6*100</f>
        <v>6.4144420971768774</v>
      </c>
      <c r="J6" s="9">
        <f>'Valori assoluti'!J6/'Valori assoluti'!S6*100</f>
        <v>6.5488765123871708</v>
      </c>
      <c r="K6" s="9">
        <f>'Valori assoluti'!K6/'Valori assoluti'!S6*100</f>
        <v>4.5899750336086038</v>
      </c>
      <c r="L6" s="9">
        <f>'Valori assoluti'!L6/'Valori assoluti'!S6*100</f>
        <v>5.2429421932014595</v>
      </c>
      <c r="M6" s="9">
        <f>'Valori assoluti'!M6/'Valori assoluti'!S6*100</f>
        <v>5.0893028615325528</v>
      </c>
      <c r="N6" s="9">
        <f>'Valori assoluti'!N6/'Valori assoluti'!S6*100</f>
        <v>4.4171307854810831</v>
      </c>
      <c r="O6" s="9">
        <f>'Valori assoluti'!O6/'Valori assoluti'!S6*100</f>
        <v>4.3787209525638557</v>
      </c>
      <c r="P6" s="9">
        <f>'Valori assoluti'!P6/'Valori assoluti'!S6*100</f>
        <v>4.4363357019396963</v>
      </c>
      <c r="Q6" s="9">
        <f>'Valori assoluti'!Q6/'Valori assoluti'!S6*100</f>
        <v>5.2621471096600727</v>
      </c>
      <c r="R6" s="9">
        <f>'Valori assoluti'!R6/'Valori assoluti'!S6*100</f>
        <v>4.2058767044363359</v>
      </c>
      <c r="S6" s="11">
        <f>'Valori assoluti'!S6/'Valori assoluti'!S6*100</f>
        <v>100</v>
      </c>
    </row>
    <row r="7" spans="1:20" ht="15" thickBot="1">
      <c r="A7" s="140" t="s">
        <v>4</v>
      </c>
      <c r="B7" s="4" t="s">
        <v>2</v>
      </c>
      <c r="C7" s="9">
        <f>'Valori assoluti'!C7/'Valori assoluti'!S7*100</f>
        <v>7.5321550846673455</v>
      </c>
      <c r="D7" s="9">
        <f>'Valori assoluti'!D7/'Valori assoluti'!S7*100</f>
        <v>7.4640174297803616</v>
      </c>
      <c r="E7" s="9">
        <f>'Valori assoluti'!E7/'Valori assoluti'!S7*100</f>
        <v>7.3769526485358812</v>
      </c>
      <c r="F7" s="9">
        <f>'Valori assoluti'!F7/'Valori assoluti'!S7*100</f>
        <v>7.1704366698352073</v>
      </c>
      <c r="G7" s="9">
        <f>'Valori assoluti'!G7/'Valori assoluti'!S7*100</f>
        <v>6.7132414175997042</v>
      </c>
      <c r="H7" s="9">
        <f>'Valori assoluti'!H7/'Valori assoluti'!S7*100</f>
        <v>6.6968379080898739</v>
      </c>
      <c r="I7" s="9">
        <f>'Valori assoluti'!I7/'Valori assoluti'!S7*100</f>
        <v>6.8554051666848927</v>
      </c>
      <c r="J7" s="9">
        <f>'Valori assoluti'!J7/'Valori assoluti'!S7*100</f>
        <v>6.9803242006443638</v>
      </c>
      <c r="K7" s="9">
        <f>'Valori assoluti'!K7/'Valori assoluti'!S7*100</f>
        <v>5.9498473211807168</v>
      </c>
      <c r="L7" s="9">
        <f>'Valori assoluti'!L7/'Valori assoluti'!S7*100</f>
        <v>6.0991613180009594</v>
      </c>
      <c r="M7" s="9">
        <f>'Valori assoluti'!M7/'Valori assoluti'!S7*100</f>
        <v>5.930078989207332</v>
      </c>
      <c r="N7" s="9">
        <f>'Valori assoluti'!N7/'Valori assoluti'!S7*100</f>
        <v>4.8112755200753723</v>
      </c>
      <c r="O7" s="9">
        <f>'Valori assoluti'!O7/'Valori assoluti'!S7*100</f>
        <v>5.0527015318354271</v>
      </c>
      <c r="P7" s="9">
        <f>'Valori assoluti'!P7/'Valori assoluti'!S7*100</f>
        <v>5.2015949258477256</v>
      </c>
      <c r="Q7" s="9">
        <f>'Valori assoluti'!Q7/'Valori assoluti'!S7*100</f>
        <v>4.795292613373487</v>
      </c>
      <c r="R7" s="9">
        <f>'Valori assoluti'!R7/'Valori assoluti'!S7*100</f>
        <v>5.3706772546413521</v>
      </c>
      <c r="S7" s="11">
        <f>'Valori assoluti'!S7/'Valori assoluti'!S7*100</f>
        <v>100</v>
      </c>
    </row>
    <row r="8" spans="1:20" ht="15" thickBot="1">
      <c r="A8" s="141"/>
      <c r="B8" s="4" t="s">
        <v>3</v>
      </c>
      <c r="C8" s="9">
        <f>'Valori assoluti'!C8/'Valori assoluti'!S8*100</f>
        <v>9.2902105491643159</v>
      </c>
      <c r="D8" s="9">
        <f>'Valori assoluti'!D8/'Valori assoluti'!S8*100</f>
        <v>8.0529628825700037</v>
      </c>
      <c r="E8" s="9">
        <f>'Valori assoluti'!E8/'Valori assoluti'!S8*100</f>
        <v>8.378554373779032</v>
      </c>
      <c r="F8" s="9">
        <f>'Valori assoluti'!F8/'Valori assoluti'!S8*100</f>
        <v>7.5754286954634251</v>
      </c>
      <c r="G8" s="9">
        <f>'Valori assoluti'!G8/'Valori assoluti'!S8*100</f>
        <v>7.7273713913609727</v>
      </c>
      <c r="H8" s="9">
        <f>'Valori assoluti'!H8/'Valori assoluti'!S8*100</f>
        <v>6.8808335142174952</v>
      </c>
      <c r="I8" s="9">
        <f>'Valori assoluti'!I8/'Valori assoluti'!S8*100</f>
        <v>6.902539613631431</v>
      </c>
      <c r="J8" s="9">
        <f>'Valori assoluti'!J8/'Valori assoluti'!S8*100</f>
        <v>6.7723030171478182</v>
      </c>
      <c r="K8" s="9">
        <f>'Valori assoluti'!K8/'Valori assoluti'!S8*100</f>
        <v>5.8172346429346646</v>
      </c>
      <c r="L8" s="9">
        <f>'Valori assoluti'!L8/'Valori assoluti'!S8*100</f>
        <v>5.773822444106794</v>
      </c>
      <c r="M8" s="9">
        <f>'Valori assoluti'!M8/'Valori assoluti'!S8*100</f>
        <v>5.3614065552420227</v>
      </c>
      <c r="N8" s="9">
        <f>'Valori assoluti'!N8/'Valori assoluti'!S8*100</f>
        <v>4.1241588886477105</v>
      </c>
      <c r="O8" s="9">
        <f>'Valori assoluti'!O8/'Valori assoluti'!S8*100</f>
        <v>4.3846320816149333</v>
      </c>
      <c r="P8" s="9">
        <f>'Valori assoluti'!P8/'Valori assoluti'!S8*100</f>
        <v>4.1458649880616454</v>
      </c>
      <c r="Q8" s="9">
        <f>'Valori assoluti'!Q8/'Valori assoluti'!S8*100</f>
        <v>3.9288039939222918</v>
      </c>
      <c r="R8" s="9">
        <f>'Valori assoluti'!R8/'Valori assoluti'!S8*100</f>
        <v>4.8838723681354459</v>
      </c>
      <c r="S8" s="11">
        <f>'Valori assoluti'!S8/'Valori assoluti'!S8*100</f>
        <v>100</v>
      </c>
    </row>
    <row r="9" spans="1:20" ht="15" thickBot="1">
      <c r="A9" s="140" t="s">
        <v>5</v>
      </c>
      <c r="B9" s="4" t="s">
        <v>2</v>
      </c>
      <c r="C9" s="9">
        <f>'Valori assoluti'!C9/'Valori assoluti'!S9*100</f>
        <v>7.5374078090715519</v>
      </c>
      <c r="D9" s="9">
        <f>'Valori assoluti'!D9/'Valori assoluti'!S9*100</f>
        <v>7.8108730350316531</v>
      </c>
      <c r="E9" s="9">
        <f>'Valori assoluti'!E9/'Valori assoluti'!S9*100</f>
        <v>7.6876515498164295</v>
      </c>
      <c r="F9" s="9">
        <f>'Valori assoluti'!F9/'Valori assoluti'!S9*100</f>
        <v>6.8769838839268012</v>
      </c>
      <c r="G9" s="9">
        <f>'Valori assoluti'!G9/'Valori assoluti'!S9*100</f>
        <v>6.5325402001088095</v>
      </c>
      <c r="H9" s="9">
        <f>'Valori assoluti'!H9/'Valori assoluti'!S9*100</f>
        <v>6.5285769359644599</v>
      </c>
      <c r="I9" s="9">
        <f>'Valori assoluti'!I9/'Valori assoluti'!S9*100</f>
        <v>6.8773441806671967</v>
      </c>
      <c r="J9" s="9">
        <f>'Valori assoluti'!J9/'Valori assoluti'!S9*100</f>
        <v>6.5044370543579682</v>
      </c>
      <c r="K9" s="9">
        <f>'Valori assoluti'!K9/'Valori assoluti'!S9*100</f>
        <v>6.3329358059297638</v>
      </c>
      <c r="L9" s="9">
        <f>'Valori assoluti'!L9/'Valori assoluti'!S9*100</f>
        <v>6.1156768714713445</v>
      </c>
      <c r="M9" s="9">
        <f>'Valori assoluti'!M9/'Valori assoluti'!S9*100</f>
        <v>5.6469308122169419</v>
      </c>
      <c r="N9" s="9">
        <f>'Valori assoluti'!N9/'Valori assoluti'!S9*100</f>
        <v>5.5928863011576331</v>
      </c>
      <c r="O9" s="9">
        <f>'Valori assoluti'!O9/'Valori assoluti'!S9*100</f>
        <v>4.9447124651863277</v>
      </c>
      <c r="P9" s="9">
        <f>'Valori assoluti'!P9/'Valori assoluti'!S9*100</f>
        <v>5.2538470684455714</v>
      </c>
      <c r="Q9" s="9">
        <f>'Valori assoluti'!Q9/'Valori assoluti'!S9*100</f>
        <v>4.893550328050182</v>
      </c>
      <c r="R9" s="9">
        <f>'Valori assoluti'!R9/'Valori assoluti'!S9*100</f>
        <v>4.8636456985973648</v>
      </c>
      <c r="S9" s="11">
        <f>'Valori assoluti'!S9/'Valori assoluti'!S9*100</f>
        <v>100</v>
      </c>
    </row>
    <row r="10" spans="1:20" ht="15" thickBot="1">
      <c r="A10" s="141"/>
      <c r="B10" s="4" t="s">
        <v>3</v>
      </c>
      <c r="C10" s="9">
        <f>'Valori assoluti'!C10/'Valori assoluti'!S10*100</f>
        <v>9.2529389457717102</v>
      </c>
      <c r="D10" s="9">
        <f>'Valori assoluti'!D10/'Valori assoluti'!S10*100</f>
        <v>9.2150170648464158</v>
      </c>
      <c r="E10" s="9">
        <f>'Valori assoluti'!E10/'Valori assoluti'!S10*100</f>
        <v>8.9874857792946532</v>
      </c>
      <c r="F10" s="9">
        <f>'Valori assoluti'!F10/'Valori assoluti'!S10*100</f>
        <v>7.2810011376564274</v>
      </c>
      <c r="G10" s="9">
        <f>'Valori assoluti'!G10/'Valori assoluti'!S10*100</f>
        <v>6.7311338642396663</v>
      </c>
      <c r="H10" s="9">
        <f>'Valori assoluti'!H10/'Valori assoluti'!S10*100</f>
        <v>6.5415244596131972</v>
      </c>
      <c r="I10" s="9">
        <f>'Valori assoluti'!I10/'Valori assoluti'!S10*100</f>
        <v>7.2620401971937811</v>
      </c>
      <c r="J10" s="9">
        <f>'Valori assoluti'!J10/'Valori assoluti'!S10*100</f>
        <v>6.882821387940842</v>
      </c>
      <c r="K10" s="9">
        <f>'Valori assoluti'!K10/'Valori assoluti'!S10*100</f>
        <v>5.6503602578687904</v>
      </c>
      <c r="L10" s="9">
        <f>'Valori assoluti'!L10/'Valori assoluti'!S10*100</f>
        <v>5.4986727341676147</v>
      </c>
      <c r="M10" s="9">
        <f>'Valori assoluti'!M10/'Valori assoluti'!S10*100</f>
        <v>4.6264694728858551</v>
      </c>
      <c r="N10" s="9">
        <f>'Valori assoluti'!N10/'Valori assoluti'!S10*100</f>
        <v>4.8540007584376186</v>
      </c>
      <c r="O10" s="9">
        <f>'Valori assoluti'!O10/'Valori assoluti'!S10*100</f>
        <v>4.2472506636329159</v>
      </c>
      <c r="P10" s="9">
        <f>'Valori assoluti'!P10/'Valori assoluti'!S10*100</f>
        <v>4.7212741751990892</v>
      </c>
      <c r="Q10" s="9">
        <f>'Valori assoluti'!Q10/'Valori assoluti'!S10*100</f>
        <v>4.2282897231702687</v>
      </c>
      <c r="R10" s="9">
        <f>'Valori assoluti'!R10/'Valori assoluti'!S10*100</f>
        <v>4.0197193780811524</v>
      </c>
      <c r="S10" s="11">
        <f>'Valori assoluti'!S10/'Valori assoluti'!S10*100</f>
        <v>100</v>
      </c>
    </row>
    <row r="11" spans="1:20" ht="15" thickBot="1">
      <c r="A11" s="138" t="s">
        <v>6</v>
      </c>
      <c r="B11" s="5" t="s">
        <v>2</v>
      </c>
      <c r="C11" s="11">
        <f>'Valori assoluti'!C11/'Valori assoluti'!S11*100</f>
        <v>7.546288487239039</v>
      </c>
      <c r="D11" s="11">
        <f>'Valori assoluti'!D11/'Valori assoluti'!S11*100</f>
        <v>7.6653994368828746</v>
      </c>
      <c r="E11" s="11">
        <f>'Valori assoluti'!E11/'Valori assoluti'!S11*100</f>
        <v>7.579115361160488</v>
      </c>
      <c r="F11" s="11">
        <f>'Valori assoluti'!F11/'Valori assoluti'!S11*100</f>
        <v>7.0385748206199477</v>
      </c>
      <c r="G11" s="11">
        <f>'Valori assoluti'!G11/'Valori assoluti'!S11*100</f>
        <v>6.5991099116399168</v>
      </c>
      <c r="H11" s="11">
        <f>'Valori assoluti'!H11/'Valori assoluti'!S11*100</f>
        <v>6.6315475340919416</v>
      </c>
      <c r="I11" s="11">
        <f>'Valori assoluti'!I11/'Valori assoluti'!S11*100</f>
        <v>6.864579413787288</v>
      </c>
      <c r="J11" s="11">
        <f>'Valori assoluti'!J11/'Valori assoluti'!S11*100</f>
        <v>6.6585356359720249</v>
      </c>
      <c r="K11" s="11">
        <f>'Valori assoluti'!K11/'Valori assoluti'!S11*100</f>
        <v>6.0310622672600589</v>
      </c>
      <c r="L11" s="11">
        <f>'Valori assoluti'!L11/'Valori assoluti'!S11*100</f>
        <v>6.0736204279171151</v>
      </c>
      <c r="M11" s="11">
        <f>'Valori assoluti'!M11/'Valori assoluti'!S11*100</f>
        <v>5.6697071531445031</v>
      </c>
      <c r="N11" s="11">
        <f>'Valori assoluti'!N11/'Valori assoluti'!S11*100</f>
        <v>5.3204188345811003</v>
      </c>
      <c r="O11" s="11">
        <f>'Valori assoluti'!O11/'Valori assoluti'!S11*100</f>
        <v>5.111261045010445</v>
      </c>
      <c r="P11" s="11">
        <f>'Valori assoluti'!P11/'Valori assoluti'!S11*100</f>
        <v>5.200399631508609</v>
      </c>
      <c r="Q11" s="11">
        <f>'Valori assoluti'!Q11/'Valori assoluti'!S11*100</f>
        <v>4.9227335833192765</v>
      </c>
      <c r="R11" s="11">
        <f>'Valori assoluti'!R11/'Valori assoluti'!S11*100</f>
        <v>5.0876464558653707</v>
      </c>
      <c r="S11" s="11">
        <f>'Valori assoluti'!S11/'Valori assoluti'!S11*100</f>
        <v>100</v>
      </c>
    </row>
    <row r="12" spans="1:20" ht="15" thickBot="1">
      <c r="A12" s="139"/>
      <c r="B12" s="5" t="s">
        <v>3</v>
      </c>
      <c r="C12" s="11">
        <f>'Valori assoluti'!C12/'Valori assoluti'!S12*100</f>
        <v>9.1861081654294807</v>
      </c>
      <c r="D12" s="11">
        <f>'Valori assoluti'!D12/'Valori assoluti'!S12*100</f>
        <v>8.6293743372216341</v>
      </c>
      <c r="E12" s="11">
        <f>'Valori assoluti'!E12/'Valori assoluti'!S12*100</f>
        <v>8.8878579003181333</v>
      </c>
      <c r="F12" s="11">
        <f>'Valori assoluti'!F12/'Valori assoluti'!S12*100</f>
        <v>7.5092788971367979</v>
      </c>
      <c r="G12" s="11">
        <f>'Valori assoluti'!G12/'Valori assoluti'!S12*100</f>
        <v>7.4628844114528095</v>
      </c>
      <c r="H12" s="11">
        <f>'Valori assoluti'!H12/'Valori assoluti'!S12*100</f>
        <v>6.7868504772004252</v>
      </c>
      <c r="I12" s="11">
        <f>'Valori assoluti'!I12/'Valori assoluti'!S12*100</f>
        <v>6.8597560975609762</v>
      </c>
      <c r="J12" s="11">
        <f>'Valori assoluti'!J12/'Valori assoluti'!S12*100</f>
        <v>6.7338282078472966</v>
      </c>
      <c r="K12" s="11">
        <f>'Valori assoluti'!K12/'Valori assoluti'!S12*100</f>
        <v>5.3353658536585362</v>
      </c>
      <c r="L12" s="11">
        <f>'Valori assoluti'!L12/'Valori assoluti'!S12*100</f>
        <v>5.4944326617179211</v>
      </c>
      <c r="M12" s="11">
        <f>'Valori assoluti'!M12/'Valori assoluti'!S12*100</f>
        <v>5.0106044538706254</v>
      </c>
      <c r="N12" s="11">
        <f>'Valori assoluti'!N12/'Valori assoluti'!S12*100</f>
        <v>4.480381760339343</v>
      </c>
      <c r="O12" s="11">
        <f>'Valori assoluti'!O12/'Valori assoluti'!S12*100</f>
        <v>4.3345705196182394</v>
      </c>
      <c r="P12" s="11">
        <f>'Valori assoluti'!P12/'Valori assoluti'!S12*100</f>
        <v>4.4472428419936367</v>
      </c>
      <c r="Q12" s="11">
        <f>'Valori assoluti'!Q12/'Valori assoluti'!S12*100</f>
        <v>4.4936373276776251</v>
      </c>
      <c r="R12" s="11">
        <f>'Valori assoluti'!R12/'Valori assoluti'!S12*100</f>
        <v>4.3478260869565215</v>
      </c>
      <c r="S12" s="11">
        <f>'Valori assoluti'!S12/'Valori assoluti'!S12*100</f>
        <v>100</v>
      </c>
    </row>
    <row r="13" spans="1:20" ht="15" thickBot="1">
      <c r="A13" s="140" t="s">
        <v>7</v>
      </c>
      <c r="B13" s="4" t="s">
        <v>2</v>
      </c>
      <c r="C13" s="9">
        <f>'Valori assoluti'!C13/'Valori assoluti'!S13*100</f>
        <v>7.4100145314901225</v>
      </c>
      <c r="D13" s="9">
        <f>'Valori assoluti'!D13/'Valori assoluti'!S13*100</f>
        <v>7.3685457707091162</v>
      </c>
      <c r="E13" s="9">
        <f>'Valori assoluti'!E13/'Valori assoluti'!S13*100</f>
        <v>7.3894543895902958</v>
      </c>
      <c r="F13" s="9">
        <f>'Valori assoluti'!F13/'Valori assoluti'!S13*100</f>
        <v>7.0611890731557727</v>
      </c>
      <c r="G13" s="9">
        <f>'Valori assoluti'!G13/'Valori assoluti'!S13*100</f>
        <v>6.7761349024090212</v>
      </c>
      <c r="H13" s="9">
        <f>'Valori assoluti'!H13/'Valori assoluti'!S13*100</f>
        <v>6.7698623167446677</v>
      </c>
      <c r="I13" s="9">
        <f>'Valori assoluti'!I13/'Valori assoluti'!S13*100</f>
        <v>6.8716175952997425</v>
      </c>
      <c r="J13" s="9">
        <f>'Valori assoluti'!J13/'Valori assoluti'!S13*100</f>
        <v>6.2792067269996474</v>
      </c>
      <c r="K13" s="9">
        <f>'Valori assoluti'!K13/'Valori assoluti'!S13*100</f>
        <v>6.0398030408101393</v>
      </c>
      <c r="L13" s="9">
        <f>'Valori assoluti'!L13/'Valori assoluti'!S13*100</f>
        <v>6.4820203301470922</v>
      </c>
      <c r="M13" s="9">
        <f>'Valori assoluti'!M13/'Valori assoluti'!S13*100</f>
        <v>6.3419325836431879</v>
      </c>
      <c r="N13" s="9">
        <f>'Valori assoluti'!N13/'Valori assoluti'!S13*100</f>
        <v>4.9724180469259105</v>
      </c>
      <c r="O13" s="9">
        <f>'Valori assoluti'!O13/'Valori assoluti'!S13*100</f>
        <v>4.9591759216344959</v>
      </c>
      <c r="P13" s="9">
        <f>'Valori assoluti'!P13/'Valori assoluti'!S13*100</f>
        <v>5.1585047549684102</v>
      </c>
      <c r="Q13" s="9">
        <f>'Valori assoluti'!Q13/'Valori assoluti'!S13*100</f>
        <v>4.9710241390004981</v>
      </c>
      <c r="R13" s="9">
        <f>'Valori assoluti'!R13/'Valori assoluti'!S13*100</f>
        <v>5.1490958764718799</v>
      </c>
      <c r="S13" s="11">
        <f>'Valori assoluti'!S13/'Valori assoluti'!S13*100</f>
        <v>100</v>
      </c>
    </row>
    <row r="14" spans="1:20" ht="15" thickBot="1">
      <c r="A14" s="141"/>
      <c r="B14" s="4" t="s">
        <v>3</v>
      </c>
      <c r="C14" s="9">
        <f>'Valori assoluti'!C14/'Valori assoluti'!S14*100</f>
        <v>8.50716488300381</v>
      </c>
      <c r="D14" s="9">
        <f>'Valori assoluti'!D14/'Valori assoluti'!S14*100</f>
        <v>8.1443859967349894</v>
      </c>
      <c r="E14" s="9">
        <f>'Valori assoluti'!E14/'Valori assoluti'!S14*100</f>
        <v>8.7429711590785413</v>
      </c>
      <c r="F14" s="9">
        <f>'Valori assoluti'!F14/'Valori assoluti'!S14*100</f>
        <v>7.7271902775258487</v>
      </c>
      <c r="G14" s="9">
        <f>'Valori assoluti'!G14/'Valori assoluti'!S14*100</f>
        <v>6.747687284600036</v>
      </c>
      <c r="H14" s="9">
        <f>'Valori assoluti'!H14/'Valori assoluti'!S14*100</f>
        <v>8.0174133865409036</v>
      </c>
      <c r="I14" s="9">
        <f>'Valori assoluti'!I14/'Valori assoluti'!S14*100</f>
        <v>7.5820787230183209</v>
      </c>
      <c r="J14" s="9">
        <f>'Valori assoluti'!J14/'Valori assoluti'!S14*100</f>
        <v>6.0946852893161614</v>
      </c>
      <c r="K14" s="9">
        <f>'Valori assoluti'!K14/'Valori assoluti'!S14*100</f>
        <v>5.1514601850172319</v>
      </c>
      <c r="L14" s="9">
        <f>'Valori assoluti'!L14/'Valori assoluti'!S14*100</f>
        <v>5.6230727371666971</v>
      </c>
      <c r="M14" s="9">
        <f>'Valori assoluti'!M14/'Valori assoluti'!S14*100</f>
        <v>5.6774895701070198</v>
      </c>
      <c r="N14" s="9">
        <f>'Valori assoluti'!N14/'Valori assoluti'!S14*100</f>
        <v>5.1333212407037916</v>
      </c>
      <c r="O14" s="9">
        <f>'Valori assoluti'!O14/'Valori assoluti'!S14*100</f>
        <v>4.1900961364048612</v>
      </c>
      <c r="P14" s="9">
        <f>'Valori assoluti'!P14/'Valori assoluti'!S14*100</f>
        <v>4.4259024124795943</v>
      </c>
      <c r="Q14" s="9">
        <f>'Valori assoluti'!Q14/'Valori assoluti'!S14*100</f>
        <v>4.1538182477779797</v>
      </c>
      <c r="R14" s="9">
        <f>'Valori assoluti'!R14/'Valori assoluti'!S14*100</f>
        <v>4.0812624705242158</v>
      </c>
      <c r="S14" s="11">
        <f>'Valori assoluti'!S14/'Valori assoluti'!S14*100</f>
        <v>100</v>
      </c>
    </row>
    <row r="15" spans="1:20" ht="15" thickBot="1">
      <c r="A15" s="140" t="s">
        <v>8</v>
      </c>
      <c r="B15" s="4" t="s">
        <v>2</v>
      </c>
      <c r="C15" s="9">
        <f>'Valori assoluti'!C15/'Valori assoluti'!S15*100</f>
        <v>7.3430316191107137</v>
      </c>
      <c r="D15" s="9">
        <f>'Valori assoluti'!D15/'Valori assoluti'!S15*100</f>
        <v>7.3737029846305786</v>
      </c>
      <c r="E15" s="9">
        <f>'Valori assoluti'!E15/'Valori assoluti'!S15*100</f>
        <v>7.5930032480976086</v>
      </c>
      <c r="F15" s="9">
        <f>'Valori assoluti'!F15/'Valori assoluti'!S15*100</f>
        <v>6.9712946690099589</v>
      </c>
      <c r="G15" s="9">
        <f>'Valori assoluti'!G15/'Valori assoluti'!S15*100</f>
        <v>7.2795418924845947</v>
      </c>
      <c r="H15" s="9">
        <f>'Valori assoluti'!H15/'Valori assoluti'!S15*100</f>
        <v>6.8648650306560297</v>
      </c>
      <c r="I15" s="9">
        <f>'Valori assoluti'!I15/'Valori assoluti'!S15*100</f>
        <v>6.6173471109107247</v>
      </c>
      <c r="J15" s="9">
        <f>'Valori assoluti'!J15/'Valori assoluti'!S15*100</f>
        <v>6.0904130512794561</v>
      </c>
      <c r="K15" s="9">
        <f>'Valori assoluti'!K15/'Valori assoluti'!S15*100</f>
        <v>6.4216637988939906</v>
      </c>
      <c r="L15" s="9">
        <f>'Valori assoluti'!L15/'Valori assoluti'!S15*100</f>
        <v>5.9928781089262877</v>
      </c>
      <c r="M15" s="9">
        <f>'Valori assoluti'!M15/'Valori assoluti'!S15*100</f>
        <v>6.2183126454972903</v>
      </c>
      <c r="N15" s="9">
        <f>'Valori assoluti'!N15/'Valori assoluti'!S15*100</f>
        <v>5.383131362391385</v>
      </c>
      <c r="O15" s="9">
        <f>'Valori assoluti'!O15/'Valori assoluti'!S15*100</f>
        <v>5.0196756809809928</v>
      </c>
      <c r="P15" s="9">
        <f>'Valori assoluti'!P15/'Valori assoluti'!S15*100</f>
        <v>5.0454396280176788</v>
      </c>
      <c r="Q15" s="9">
        <f>'Valori assoluti'!Q15/'Valori assoluti'!S15*100</f>
        <v>4.8335004922754168</v>
      </c>
      <c r="R15" s="9">
        <f>'Valori assoluti'!R15/'Valori assoluti'!S15*100</f>
        <v>4.9521986768372921</v>
      </c>
      <c r="S15" s="11">
        <f>'Valori assoluti'!S15/'Valori assoluti'!S15*100</f>
        <v>100</v>
      </c>
    </row>
    <row r="16" spans="1:20" ht="15" thickBot="1">
      <c r="A16" s="141"/>
      <c r="B16" s="4" t="s">
        <v>3</v>
      </c>
      <c r="C16" s="9">
        <f>'Valori assoluti'!C16/'Valori assoluti'!S16*100</f>
        <v>8.4348789365405921</v>
      </c>
      <c r="D16" s="9">
        <f>'Valori assoluti'!D16/'Valori assoluti'!S16*100</f>
        <v>8.3082766260484249</v>
      </c>
      <c r="E16" s="9">
        <f>'Valori assoluti'!E16/'Valori assoluti'!S16*100</f>
        <v>8.8938123120746955</v>
      </c>
      <c r="F16" s="9">
        <f>'Valori assoluti'!F16/'Valori assoluti'!S16*100</f>
        <v>8.1500237379332159</v>
      </c>
      <c r="G16" s="9">
        <f>'Valori assoluti'!G16/'Valori assoluti'!S16*100</f>
        <v>8.1025478714986559</v>
      </c>
      <c r="H16" s="9">
        <f>'Valori assoluti'!H16/'Valori assoluti'!S16*100</f>
        <v>7.2479822756765317</v>
      </c>
      <c r="I16" s="9">
        <f>'Valori assoluti'!I16/'Valori assoluti'!S16*100</f>
        <v>6.535844279158094</v>
      </c>
      <c r="J16" s="9">
        <f>'Valori assoluti'!J16/'Valori assoluti'!S16*100</f>
        <v>6.4092419686659285</v>
      </c>
      <c r="K16" s="9">
        <f>'Valori assoluti'!K16/'Valori assoluti'!S16*100</f>
        <v>6.1402120588700742</v>
      </c>
      <c r="L16" s="9">
        <f>'Valori assoluti'!L16/'Valori assoluti'!S16*100</f>
        <v>5.1115682861212219</v>
      </c>
      <c r="M16" s="9">
        <f>'Valori assoluti'!M16/'Valori assoluti'!S16*100</f>
        <v>5.4280740623516381</v>
      </c>
      <c r="N16" s="9">
        <f>'Valori assoluti'!N16/'Valori assoluti'!S16*100</f>
        <v>4.557683177717994</v>
      </c>
      <c r="O16" s="9">
        <f>'Valori assoluti'!O16/'Valori assoluti'!S16*100</f>
        <v>4.3044785567336605</v>
      </c>
      <c r="P16" s="9">
        <f>'Valori assoluti'!P16/'Valori assoluti'!S16*100</f>
        <v>4.0670992245608479</v>
      </c>
      <c r="Q16" s="9">
        <f>'Valori assoluti'!Q16/'Valori assoluti'!S16*100</f>
        <v>4.1145750909954106</v>
      </c>
      <c r="R16" s="9">
        <f>'Valori assoluti'!R16/'Valori assoluti'!S16*100</f>
        <v>4.1937015350530151</v>
      </c>
      <c r="S16" s="11">
        <f>'Valori assoluti'!S16/'Valori assoluti'!S16*100</f>
        <v>100</v>
      </c>
    </row>
    <row r="17" spans="1:19" ht="15" thickBot="1">
      <c r="A17" s="140" t="s">
        <v>9</v>
      </c>
      <c r="B17" s="4" t="s">
        <v>2</v>
      </c>
      <c r="C17" s="9">
        <f>'Valori assoluti'!C17/'Valori assoluti'!S17*100</f>
        <v>7.7147666095495033</v>
      </c>
      <c r="D17" s="9">
        <f>'Valori assoluti'!D17/'Valori assoluti'!S17*100</f>
        <v>7.422496870708617</v>
      </c>
      <c r="E17" s="9">
        <f>'Valori assoluti'!E17/'Valori assoluti'!S17*100</f>
        <v>7.6898538043676394</v>
      </c>
      <c r="F17" s="9">
        <f>'Valori assoluti'!F17/'Valori assoluti'!S17*100</f>
        <v>7.0922502947002561</v>
      </c>
      <c r="G17" s="9">
        <f>'Valori assoluti'!G17/'Valori assoluti'!S17*100</f>
        <v>7.1016685503177897</v>
      </c>
      <c r="H17" s="9">
        <f>'Valori assoluti'!H17/'Valori assoluti'!S17*100</f>
        <v>6.8999355912841631</v>
      </c>
      <c r="I17" s="9">
        <f>'Valori assoluti'!I17/'Valori assoluti'!S17*100</f>
        <v>6.5794110855906762</v>
      </c>
      <c r="J17" s="9">
        <f>'Valori assoluti'!J17/'Valori assoluti'!S17*100</f>
        <v>5.948387959215915</v>
      </c>
      <c r="K17" s="9">
        <f>'Valori assoluti'!K17/'Valori assoluti'!S17*100</f>
        <v>6.0796359084667078</v>
      </c>
      <c r="L17" s="9">
        <f>'Valori assoluti'!L17/'Valori assoluti'!S17*100</f>
        <v>6.0893579787815817</v>
      </c>
      <c r="M17" s="9">
        <f>'Valori assoluti'!M17/'Valori assoluti'!S17*100</f>
        <v>5.7712639906668128</v>
      </c>
      <c r="N17" s="9">
        <f>'Valori assoluti'!N17/'Valori assoluti'!S17*100</f>
        <v>5.6606754408351261</v>
      </c>
      <c r="O17" s="9">
        <f>'Valori assoluti'!O17/'Valori assoluti'!S17*100</f>
        <v>5.3061236890395813</v>
      </c>
      <c r="P17" s="9">
        <f>'Valori assoluti'!P17/'Valori assoluti'!S17*100</f>
        <v>4.9208866528127162</v>
      </c>
      <c r="Q17" s="9">
        <f>'Valori assoluti'!Q17/'Valori assoluti'!S17*100</f>
        <v>4.9412422375344827</v>
      </c>
      <c r="R17" s="9">
        <f>'Valori assoluti'!R17/'Valori assoluti'!S17*100</f>
        <v>4.782043336128428</v>
      </c>
      <c r="S17" s="11">
        <f>'Valori assoluti'!S17/'Valori assoluti'!S17*100</f>
        <v>100</v>
      </c>
    </row>
    <row r="18" spans="1:19" ht="15" thickBot="1">
      <c r="A18" s="141"/>
      <c r="B18" s="4" t="s">
        <v>3</v>
      </c>
      <c r="C18" s="9">
        <f>'Valori assoluti'!C18/'Valori assoluti'!S18*100</f>
        <v>8.658768465701332</v>
      </c>
      <c r="D18" s="9">
        <f>'Valori assoluti'!D18/'Valori assoluti'!S18*100</f>
        <v>8.1614743308468629</v>
      </c>
      <c r="E18" s="9">
        <f>'Valori assoluti'!E18/'Valori assoluti'!S18*100</f>
        <v>9.3023255813953494</v>
      </c>
      <c r="F18" s="9">
        <f>'Valori assoluti'!F18/'Valori assoluti'!S18*100</f>
        <v>7.7226853883282143</v>
      </c>
      <c r="G18" s="9">
        <f>'Valori assoluti'!G18/'Valori assoluti'!S18*100</f>
        <v>7.5617961094047104</v>
      </c>
      <c r="H18" s="9">
        <f>'Valori assoluti'!H18/'Valori assoluti'!S18*100</f>
        <v>7.4009068304812047</v>
      </c>
      <c r="I18" s="9">
        <f>'Valori assoluti'!I18/'Valori assoluti'!S18*100</f>
        <v>6.8012286090390521</v>
      </c>
      <c r="J18" s="9">
        <f>'Valori assoluti'!J18/'Valori assoluti'!S18*100</f>
        <v>6.2015503875968996</v>
      </c>
      <c r="K18" s="9">
        <f>'Valori assoluti'!K18/'Valori assoluti'!S18*100</f>
        <v>5.1484569255521428</v>
      </c>
      <c r="L18" s="9">
        <f>'Valori assoluti'!L18/'Valori assoluti'!S18*100</f>
        <v>5.6603773584905666</v>
      </c>
      <c r="M18" s="9">
        <f>'Valori assoluti'!M18/'Valori assoluti'!S18*100</f>
        <v>4.8998098581249083</v>
      </c>
      <c r="N18" s="9">
        <f>'Valori assoluti'!N18/'Valori assoluti'!S18*100</f>
        <v>5.0606991370484131</v>
      </c>
      <c r="O18" s="9">
        <f>'Valori assoluti'!O18/'Valori assoluti'!S18*100</f>
        <v>4.5487787041099894</v>
      </c>
      <c r="P18" s="9">
        <f>'Valori assoluti'!P18/'Valori assoluti'!S18*100</f>
        <v>4.5341524060260348</v>
      </c>
      <c r="Q18" s="9">
        <f>'Valori assoluti'!Q18/'Valori assoluti'!S18*100</f>
        <v>4.1684949539271612</v>
      </c>
      <c r="R18" s="9">
        <f>'Valori assoluti'!R18/'Valori assoluti'!S18*100</f>
        <v>4.1684949539271612</v>
      </c>
      <c r="S18" s="11">
        <f>'Valori assoluti'!S18/'Valori assoluti'!S18*100</f>
        <v>100</v>
      </c>
    </row>
    <row r="19" spans="1:19" ht="15" thickBot="1">
      <c r="A19" s="138" t="s">
        <v>10</v>
      </c>
      <c r="B19" s="5" t="s">
        <v>2</v>
      </c>
      <c r="C19" s="11">
        <f>'Valori assoluti'!C19/'Valori assoluti'!S19*100</f>
        <v>7.4933025384546799</v>
      </c>
      <c r="D19" s="11">
        <f>'Valori assoluti'!D19/'Valori assoluti'!S19*100</f>
        <v>7.3891787702144471</v>
      </c>
      <c r="E19" s="11">
        <f>'Valori assoluti'!E19/'Valori assoluti'!S19*100</f>
        <v>7.5648411926788572</v>
      </c>
      <c r="F19" s="11">
        <f>'Valori assoluti'!F19/'Valori assoluti'!S19*100</f>
        <v>7.0409319979451208</v>
      </c>
      <c r="G19" s="11">
        <f>'Valori assoluti'!G19/'Valori assoluti'!S19*100</f>
        <v>7.0640706131096174</v>
      </c>
      <c r="H19" s="11">
        <f>'Valori assoluti'!H19/'Valori assoluti'!S19*100</f>
        <v>6.8481809651986731</v>
      </c>
      <c r="I19" s="11">
        <f>'Valori assoluti'!I19/'Valori assoluti'!S19*100</f>
        <v>6.6815404798396854</v>
      </c>
      <c r="J19" s="11">
        <f>'Valori assoluti'!J19/'Valori assoluti'!S19*100</f>
        <v>6.0982987810832272</v>
      </c>
      <c r="K19" s="11">
        <f>'Valori assoluti'!K19/'Valori assoluti'!S19*100</f>
        <v>6.1858646412240965</v>
      </c>
      <c r="L19" s="11">
        <f>'Valori assoluti'!L19/'Valori assoluti'!S19*100</f>
        <v>6.1755690188802603</v>
      </c>
      <c r="M19" s="11">
        <f>'Valori assoluti'!M19/'Valori assoluti'!S19*100</f>
        <v>6.0997847471947075</v>
      </c>
      <c r="N19" s="11">
        <f>'Valori assoluti'!N19/'Valori assoluti'!S19*100</f>
        <v>5.3549973040329126</v>
      </c>
      <c r="O19" s="11">
        <f>'Valori assoluti'!O19/'Valori assoluti'!S19*100</f>
        <v>5.1013216607157261</v>
      </c>
      <c r="P19" s="11">
        <f>'Valori assoluti'!P19/'Valori assoluti'!S19*100</f>
        <v>5.036363713556681</v>
      </c>
      <c r="Q19" s="11">
        <f>'Valori assoluti'!Q19/'Valori assoluti'!S19*100</f>
        <v>4.913028526303723</v>
      </c>
      <c r="R19" s="11">
        <f>'Valori assoluti'!R19/'Valori assoluti'!S19*100</f>
        <v>4.9527250495675839</v>
      </c>
      <c r="S19" s="11">
        <f>'Valori assoluti'!S19/'Valori assoluti'!S19*100</f>
        <v>100</v>
      </c>
    </row>
    <row r="20" spans="1:19" ht="15" thickBot="1">
      <c r="A20" s="139"/>
      <c r="B20" s="5" t="s">
        <v>3</v>
      </c>
      <c r="C20" s="11">
        <f>'Valori assoluti'!C20/'Valori assoluti'!S20*100</f>
        <v>8.5382184369810918</v>
      </c>
      <c r="D20" s="11">
        <f>'Valori assoluti'!D20/'Valori assoluti'!S20*100</f>
        <v>8.2061170925062932</v>
      </c>
      <c r="E20" s="11">
        <f>'Valori assoluti'!E20/'Valori assoluti'!S20*100</f>
        <v>8.9988751406074243</v>
      </c>
      <c r="F20" s="11">
        <f>'Valori assoluti'!F20/'Valori assoluti'!S20*100</f>
        <v>7.8686592747335151</v>
      </c>
      <c r="G20" s="11">
        <f>'Valori assoluti'!G20/'Valori assoluti'!S20*100</f>
        <v>7.5044190904708348</v>
      </c>
      <c r="H20" s="11">
        <f>'Valori assoluti'!H20/'Valori assoluti'!S20*100</f>
        <v>7.5312014569607371</v>
      </c>
      <c r="I20" s="11">
        <f>'Valori assoluti'!I20/'Valori assoluti'!S20*100</f>
        <v>6.9419893941828699</v>
      </c>
      <c r="J20" s="11">
        <f>'Valori assoluti'!J20/'Valori assoluti'!S20*100</f>
        <v>6.2402913921474106</v>
      </c>
      <c r="K20" s="11">
        <f>'Valori assoluti'!K20/'Valori assoluti'!S20*100</f>
        <v>5.485028657132144</v>
      </c>
      <c r="L20" s="11">
        <f>'Valori assoluti'!L20/'Valori assoluti'!S20*100</f>
        <v>5.4636027639402212</v>
      </c>
      <c r="M20" s="11">
        <f>'Valori assoluti'!M20/'Valori assoluti'!S20*100</f>
        <v>5.3082650382987842</v>
      </c>
      <c r="N20" s="11">
        <f>'Valori assoluti'!N20/'Valori assoluti'!S20*100</f>
        <v>4.9118860142482195</v>
      </c>
      <c r="O20" s="11">
        <f>'Valori assoluti'!O20/'Valori assoluti'!S20*100</f>
        <v>4.360169264556216</v>
      </c>
      <c r="P20" s="11">
        <f>'Valori assoluti'!P20/'Valori assoluti'!S20*100</f>
        <v>4.3440998446622743</v>
      </c>
      <c r="Q20" s="11">
        <f>'Valori assoluti'!Q20/'Valori assoluti'!S20*100</f>
        <v>4.1459103326369924</v>
      </c>
      <c r="R20" s="11">
        <f>'Valori assoluti'!R20/'Valori assoluti'!S20*100</f>
        <v>4.1512668059349718</v>
      </c>
      <c r="S20" s="11">
        <f>'Valori assoluti'!S20/'Valori assoluti'!S20*100</f>
        <v>100</v>
      </c>
    </row>
    <row r="21" spans="1:19" ht="15" thickBot="1">
      <c r="A21" s="140" t="s">
        <v>11</v>
      </c>
      <c r="B21" s="4" t="s">
        <v>2</v>
      </c>
      <c r="C21" s="9">
        <f>'Valori assoluti'!C21/'Valori assoluti'!S21*100</f>
        <v>7.5271544389360594</v>
      </c>
      <c r="D21" s="9">
        <f>'Valori assoluti'!D21/'Valori assoluti'!S21*100</f>
        <v>7.5554664252283397</v>
      </c>
      <c r="E21" s="9">
        <f>'Valori assoluti'!E21/'Valori assoluti'!S21*100</f>
        <v>6.7361883218954883</v>
      </c>
      <c r="F21" s="9">
        <f>'Valori assoluti'!F21/'Valori assoluti'!S21*100</f>
        <v>6.9759554558082328</v>
      </c>
      <c r="G21" s="9">
        <f>'Valori assoluti'!G21/'Valori assoluti'!S21*100</f>
        <v>6.9379112242279826</v>
      </c>
      <c r="H21" s="9">
        <f>'Valori assoluti'!H21/'Valori assoluti'!S21*100</f>
        <v>6.8411786043960259</v>
      </c>
      <c r="I21" s="9">
        <f>'Valori assoluti'!I21/'Valori assoluti'!S21*100</f>
        <v>6.8258429451543741</v>
      </c>
      <c r="J21" s="9">
        <f>'Valori assoluti'!J21/'Valori assoluti'!S21*100</f>
        <v>6.3020711987471945</v>
      </c>
      <c r="K21" s="9">
        <f>'Valori assoluti'!K21/'Valori assoluti'!S21*100</f>
        <v>6.4462853789234957</v>
      </c>
      <c r="L21" s="9">
        <f>'Valori assoluti'!L21/'Valori assoluti'!S21*100</f>
        <v>6.3277289363245739</v>
      </c>
      <c r="M21" s="9">
        <f>'Valori assoluti'!M21/'Valori assoluti'!S21*100</f>
        <v>5.755295963477538</v>
      </c>
      <c r="N21" s="9">
        <f>'Valori assoluti'!N21/'Valori assoluti'!S21*100</f>
        <v>5.5529832280972871</v>
      </c>
      <c r="O21" s="9">
        <f>'Valori assoluti'!O21/'Valori assoluti'!S21*100</f>
        <v>5.2498090415507885</v>
      </c>
      <c r="P21" s="9">
        <f>'Valori assoluti'!P21/'Valori assoluti'!S21*100</f>
        <v>4.8124478366398389</v>
      </c>
      <c r="Q21" s="9">
        <f>'Valori assoluti'!Q21/'Valori assoluti'!S21*100</f>
        <v>5.1457035086218843</v>
      </c>
      <c r="R21" s="9">
        <f>'Valori assoluti'!R21/'Valori assoluti'!S21*100</f>
        <v>5.0079774919708973</v>
      </c>
      <c r="S21" s="11">
        <f>'Valori assoluti'!S21/'Valori assoluti'!S21*100</f>
        <v>100</v>
      </c>
    </row>
    <row r="22" spans="1:19" ht="15" thickBot="1">
      <c r="A22" s="141"/>
      <c r="B22" s="4" t="s">
        <v>3</v>
      </c>
      <c r="C22" s="9">
        <f>'Valori assoluti'!C22/'Valori assoluti'!S22*100</f>
        <v>8.8805166846071035</v>
      </c>
      <c r="D22" s="9">
        <f>'Valori assoluti'!D22/'Valori assoluti'!S22*100</f>
        <v>9.3110871905274486</v>
      </c>
      <c r="E22" s="9">
        <f>'Valori assoluti'!E22/'Valori assoluti'!S22*100</f>
        <v>7.1851453175457474</v>
      </c>
      <c r="F22" s="9">
        <f>'Valori assoluti'!F22/'Valori assoluti'!S22*100</f>
        <v>7.6426264800861139</v>
      </c>
      <c r="G22" s="9">
        <f>'Valori assoluti'!G22/'Valori assoluti'!S22*100</f>
        <v>7.8175457481162542</v>
      </c>
      <c r="H22" s="9">
        <f>'Valori assoluti'!H22/'Valori assoluti'!S22*100</f>
        <v>7.2389666307857912</v>
      </c>
      <c r="I22" s="9">
        <f>'Valori assoluti'!I22/'Valori assoluti'!S22*100</f>
        <v>7.198600645855759</v>
      </c>
      <c r="J22" s="9">
        <f>'Valori assoluti'!J22/'Valori assoluti'!S22*100</f>
        <v>6.0683530678148543</v>
      </c>
      <c r="K22" s="9">
        <f>'Valori assoluti'!K22/'Valori assoluti'!S22*100</f>
        <v>6.1356297093649088</v>
      </c>
      <c r="L22" s="9">
        <f>'Valori assoluti'!L22/'Valori assoluti'!S22*100</f>
        <v>5.7319698600645852</v>
      </c>
      <c r="M22" s="9">
        <f>'Valori assoluti'!M22/'Valori assoluti'!S22*100</f>
        <v>4.5075349838536063</v>
      </c>
      <c r="N22" s="9">
        <f>'Valori assoluti'!N22/'Valori assoluti'!S22*100</f>
        <v>5.3417653390742732</v>
      </c>
      <c r="O22" s="9">
        <f>'Valori assoluti'!O22/'Valori assoluti'!S22*100</f>
        <v>3.7540365984930033</v>
      </c>
      <c r="P22" s="9">
        <f>'Valori assoluti'!P22/'Valori assoluti'!S22*100</f>
        <v>3.7405812701829926</v>
      </c>
      <c r="Q22" s="9">
        <f>'Valori assoluti'!Q22/'Valori assoluti'!S22*100</f>
        <v>4.911194833153929</v>
      </c>
      <c r="R22" s="9">
        <f>'Valori assoluti'!R22/'Valori assoluti'!S22*100</f>
        <v>4.5344456404736277</v>
      </c>
      <c r="S22" s="11">
        <f>'Valori assoluti'!S22/'Valori assoluti'!S22*100</f>
        <v>100</v>
      </c>
    </row>
    <row r="23" spans="1:19" ht="15" thickBot="1">
      <c r="A23" s="140" t="s">
        <v>12</v>
      </c>
      <c r="B23" s="4" t="s">
        <v>2</v>
      </c>
      <c r="C23" s="9">
        <f>'Valori assoluti'!C23/'Valori assoluti'!S23*100</f>
        <v>7.5727636055685137</v>
      </c>
      <c r="D23" s="9">
        <f>'Valori assoluti'!D23/'Valori assoluti'!S23*100</f>
        <v>7.5423061494346797</v>
      </c>
      <c r="E23" s="9">
        <f>'Valori assoluti'!E23/'Valori assoluti'!S23*100</f>
        <v>6.5806676868676366</v>
      </c>
      <c r="F23" s="9">
        <f>'Valori assoluti'!F23/'Valori assoluti'!S23*100</f>
        <v>6.7749268278188</v>
      </c>
      <c r="G23" s="9">
        <f>'Valori assoluti'!G23/'Valori assoluti'!S23*100</f>
        <v>6.8967566523541386</v>
      </c>
      <c r="H23" s="9">
        <f>'Valori assoluti'!H23/'Valori assoluti'!S23*100</f>
        <v>6.7180976718617682</v>
      </c>
      <c r="I23" s="9">
        <f>'Valori assoluti'!I23/'Valori assoluti'!S23*100</f>
        <v>6.25937866789487</v>
      </c>
      <c r="J23" s="9">
        <f>'Valori assoluti'!J23/'Valori assoluti'!S23*100</f>
        <v>6.3288365251756877</v>
      </c>
      <c r="K23" s="9">
        <f>'Valori assoluti'!K23/'Valori assoluti'!S23*100</f>
        <v>6.3180649858112821</v>
      </c>
      <c r="L23" s="9">
        <f>'Valori assoluti'!L23/'Valori assoluti'!S23*100</f>
        <v>6.0810911197943751</v>
      </c>
      <c r="M23" s="9">
        <f>'Valori assoluti'!M23/'Valori assoluti'!S23*100</f>
        <v>6.2281783469772831</v>
      </c>
      <c r="N23" s="9">
        <f>'Valori assoluti'!N23/'Valori assoluti'!S23*100</f>
        <v>5.9295467039089544</v>
      </c>
      <c r="O23" s="9">
        <f>'Valori assoluti'!O23/'Valori assoluti'!S23*100</f>
        <v>5.4229129213900489</v>
      </c>
      <c r="P23" s="9">
        <f>'Valori assoluti'!P23/'Valori assoluti'!S23*100</f>
        <v>5.0915952278366285</v>
      </c>
      <c r="Q23" s="9">
        <f>'Valori assoluti'!Q23/'Valori assoluti'!S23*100</f>
        <v>5.0667092575809347</v>
      </c>
      <c r="R23" s="9">
        <f>'Valori assoluti'!R23/'Valori assoluti'!S23*100</f>
        <v>5.1881676497243969</v>
      </c>
      <c r="S23" s="11">
        <f>'Valori assoluti'!S23/'Valori assoluti'!S23*100</f>
        <v>100</v>
      </c>
    </row>
    <row r="24" spans="1:19" ht="15" thickBot="1">
      <c r="A24" s="141"/>
      <c r="B24" s="4" t="s">
        <v>3</v>
      </c>
      <c r="C24" s="9">
        <f>'Valori assoluti'!C24/'Valori assoluti'!S24*100</f>
        <v>9.0678598061148392</v>
      </c>
      <c r="D24" s="9">
        <f>'Valori assoluti'!D24/'Valori assoluti'!S24*100</f>
        <v>8.5160328113348243</v>
      </c>
      <c r="E24" s="9">
        <f>'Valori assoluti'!E24/'Valori assoluti'!S24*100</f>
        <v>7.2930648769574944</v>
      </c>
      <c r="F24" s="9">
        <f>'Valori assoluti'!F24/'Valori assoluti'!S24*100</f>
        <v>7.7554064131245344</v>
      </c>
      <c r="G24" s="9">
        <f>'Valori assoluti'!G24/'Valori assoluti'!S24*100</f>
        <v>7.5615212527964202</v>
      </c>
      <c r="H24" s="9">
        <f>'Valori assoluti'!H24/'Valori assoluti'!S24*100</f>
        <v>6.6517524235645036</v>
      </c>
      <c r="I24" s="9">
        <f>'Valori assoluti'!I24/'Valori assoluti'!S24*100</f>
        <v>6.5771812080536911</v>
      </c>
      <c r="J24" s="9">
        <f>'Valori assoluti'!J24/'Valori assoluti'!S24*100</f>
        <v>6.025354213273677</v>
      </c>
      <c r="K24" s="9">
        <f>'Valori assoluti'!K24/'Valori assoluti'!S24*100</f>
        <v>5.8165548098434003</v>
      </c>
      <c r="L24" s="9">
        <f>'Valori assoluti'!L24/'Valori assoluti'!S24*100</f>
        <v>5.2796420581655488</v>
      </c>
      <c r="M24" s="9">
        <f>'Valori assoluti'!M24/'Valori assoluti'!S24*100</f>
        <v>5.2796420581655488</v>
      </c>
      <c r="N24" s="9">
        <f>'Valori assoluti'!N24/'Valori assoluti'!S24*100</f>
        <v>5.3243847874720354</v>
      </c>
      <c r="O24" s="9">
        <f>'Valori assoluti'!O24/'Valori assoluti'!S24*100</f>
        <v>4.7874720357941829</v>
      </c>
      <c r="P24" s="9">
        <f>'Valori assoluti'!P24/'Valori assoluti'!S24*100</f>
        <v>4.5339299030574196</v>
      </c>
      <c r="Q24" s="9">
        <f>'Valori assoluti'!Q24/'Valori assoluti'!S24*100</f>
        <v>4.7725577926920204</v>
      </c>
      <c r="R24" s="9">
        <f>'Valori assoluti'!R24/'Valori assoluti'!S24*100</f>
        <v>4.7576435495898588</v>
      </c>
      <c r="S24" s="11">
        <f>'Valori assoluti'!S24/'Valori assoluti'!S24*100</f>
        <v>100</v>
      </c>
    </row>
    <row r="25" spans="1:19" ht="15" thickBot="1">
      <c r="A25" s="140" t="s">
        <v>13</v>
      </c>
      <c r="B25" s="4" t="s">
        <v>2</v>
      </c>
      <c r="C25" s="9">
        <f>'Valori assoluti'!C25/'Valori assoluti'!S25*100</f>
        <v>7.462095002653518</v>
      </c>
      <c r="D25" s="9">
        <f>'Valori assoluti'!D25/'Valori assoluti'!S25*100</f>
        <v>7.561182058189293</v>
      </c>
      <c r="E25" s="9">
        <f>'Valori assoluti'!E25/'Valori assoluti'!S25*100</f>
        <v>6.9424757656574343</v>
      </c>
      <c r="F25" s="9">
        <f>'Valori assoluti'!F25/'Valori assoluti'!S25*100</f>
        <v>6.9649802833553904</v>
      </c>
      <c r="G25" s="9">
        <f>'Valori assoluti'!G25/'Valori assoluti'!S25*100</f>
        <v>6.7577371875398864</v>
      </c>
      <c r="H25" s="9">
        <f>'Valori assoluti'!H25/'Valori assoluti'!S25*100</f>
        <v>6.8752981008874166</v>
      </c>
      <c r="I25" s="9">
        <f>'Valori assoluti'!I25/'Valori assoluti'!S25*100</f>
        <v>6.5874418073478935</v>
      </c>
      <c r="J25" s="9">
        <f>'Valori assoluti'!J25/'Valori assoluti'!S25*100</f>
        <v>6.1511228746666307</v>
      </c>
      <c r="K25" s="9">
        <f>'Valori assoluti'!K25/'Valori assoluti'!S25*100</f>
        <v>6.2290489657998505</v>
      </c>
      <c r="L25" s="9">
        <f>'Valori assoluti'!L25/'Valori assoluti'!S25*100</f>
        <v>6.115854600662372</v>
      </c>
      <c r="M25" s="9">
        <f>'Valori assoluti'!M25/'Valori assoluti'!S25*100</f>
        <v>6.2659966814233607</v>
      </c>
      <c r="N25" s="9">
        <f>'Valori assoluti'!N25/'Valori assoluti'!S25*100</f>
        <v>5.2019024714662869</v>
      </c>
      <c r="O25" s="9">
        <f>'Valori assoluti'!O25/'Valori assoluti'!S25*100</f>
        <v>5.4890869883581104</v>
      </c>
      <c r="P25" s="9">
        <f>'Valori assoluti'!P25/'Valori assoluti'!S25*100</f>
        <v>5.1538704411557248</v>
      </c>
      <c r="Q25" s="9">
        <f>'Valori assoluti'!Q25/'Valori assoluti'!S25*100</f>
        <v>5.1276711518954183</v>
      </c>
      <c r="R25" s="9">
        <f>'Valori assoluti'!R25/'Valori assoluti'!S25*100</f>
        <v>5.1142356189414144</v>
      </c>
      <c r="S25" s="11">
        <f>'Valori assoluti'!S25/'Valori assoluti'!S25*100</f>
        <v>100</v>
      </c>
    </row>
    <row r="26" spans="1:19" ht="15" thickBot="1">
      <c r="A26" s="141"/>
      <c r="B26" s="4" t="s">
        <v>3</v>
      </c>
      <c r="C26" s="9">
        <f>'Valori assoluti'!C26/'Valori assoluti'!S26*100</f>
        <v>9.6292650918635179</v>
      </c>
      <c r="D26" s="9">
        <f>'Valori assoluti'!D26/'Valori assoluti'!S26*100</f>
        <v>8.6122047244094482</v>
      </c>
      <c r="E26" s="9">
        <f>'Valori assoluti'!E26/'Valori assoluti'!S26*100</f>
        <v>7.7427821522309719</v>
      </c>
      <c r="F26" s="9">
        <f>'Valori assoluti'!F26/'Valori assoluti'!S26*100</f>
        <v>7.5459317585301831</v>
      </c>
      <c r="G26" s="9">
        <f>'Valori assoluti'!G26/'Valori assoluti'!S26*100</f>
        <v>6.6601049868766404</v>
      </c>
      <c r="H26" s="9">
        <f>'Valori assoluti'!H26/'Valori assoluti'!S26*100</f>
        <v>7.234251968503937</v>
      </c>
      <c r="I26" s="9">
        <f>'Valori assoluti'!I26/'Valori assoluti'!S26*100</f>
        <v>6.6437007874015759</v>
      </c>
      <c r="J26" s="9">
        <f>'Valori assoluti'!J26/'Valori assoluti'!S26*100</f>
        <v>5.3969816272965874</v>
      </c>
      <c r="K26" s="9">
        <f>'Valori assoluti'!K26/'Valori assoluti'!S26*100</f>
        <v>5.4954068241469818</v>
      </c>
      <c r="L26" s="9">
        <f>'Valori assoluti'!L26/'Valori assoluti'!S26*100</f>
        <v>5.4461942257217855</v>
      </c>
      <c r="M26" s="9">
        <f>'Valori assoluti'!M26/'Valori assoluti'!S26*100</f>
        <v>5.4790026246719155</v>
      </c>
      <c r="N26" s="9">
        <f>'Valori assoluti'!N26/'Valori assoluti'!S26*100</f>
        <v>5.1673228346456694</v>
      </c>
      <c r="O26" s="9">
        <f>'Valori assoluti'!O26/'Valori assoluti'!S26*100</f>
        <v>5.0032808398950124</v>
      </c>
      <c r="P26" s="9">
        <f>'Valori assoluti'!P26/'Valori assoluti'!S26*100</f>
        <v>4.3799212598425195</v>
      </c>
      <c r="Q26" s="9">
        <f>'Valori assoluti'!Q26/'Valori assoluti'!S26*100</f>
        <v>4.8884514435695543</v>
      </c>
      <c r="R26" s="9">
        <f>'Valori assoluti'!R26/'Valori assoluti'!S26*100</f>
        <v>4.6751968503937009</v>
      </c>
      <c r="S26" s="11">
        <f>'Valori assoluti'!S26/'Valori assoluti'!S26*100</f>
        <v>100</v>
      </c>
    </row>
    <row r="27" spans="1:19" ht="15" thickBot="1">
      <c r="A27" s="138" t="s">
        <v>14</v>
      </c>
      <c r="B27" s="5" t="s">
        <v>2</v>
      </c>
      <c r="C27" s="11">
        <f>'Valori assoluti'!C27/'Valori assoluti'!S27*100</f>
        <v>7.5193289368394911</v>
      </c>
      <c r="D27" s="11">
        <f>'Valori assoluti'!D27/'Valori assoluti'!S27*100</f>
        <v>7.5534339560166668</v>
      </c>
      <c r="E27" s="11">
        <f>'Valori assoluti'!E27/'Valori assoluti'!S27*100</f>
        <v>6.7577605474462619</v>
      </c>
      <c r="F27" s="11">
        <f>'Valori assoluti'!F27/'Valori assoluti'!S27*100</f>
        <v>6.9126127866228861</v>
      </c>
      <c r="G27" s="11">
        <f>'Valori assoluti'!G27/'Valori assoluti'!S27*100</f>
        <v>6.8664771943379037</v>
      </c>
      <c r="H27" s="11">
        <f>'Valori assoluti'!H27/'Valori assoluti'!S27*100</f>
        <v>6.8158163406087029</v>
      </c>
      <c r="I27" s="11">
        <f>'Valori assoluti'!I27/'Valori assoluti'!S27*100</f>
        <v>6.5791782787450686</v>
      </c>
      <c r="J27" s="11">
        <f>'Valori assoluti'!J27/'Valori assoluti'!S27*100</f>
        <v>6.2604232775033797</v>
      </c>
      <c r="K27" s="11">
        <f>'Valori assoluti'!K27/'Valori assoluti'!S27*100</f>
        <v>6.3368008609033968</v>
      </c>
      <c r="L27" s="11">
        <f>'Valori assoluti'!L27/'Valori assoluti'!S27*100</f>
        <v>6.1848182997157917</v>
      </c>
      <c r="M27" s="11">
        <f>'Valori assoluti'!M27/'Valori assoluti'!S27*100</f>
        <v>6.0636295907949567</v>
      </c>
      <c r="N27" s="11">
        <f>'Valori assoluti'!N27/'Valori assoluti'!S27*100</f>
        <v>5.549515741839353</v>
      </c>
      <c r="O27" s="11">
        <f>'Valori assoluti'!O27/'Valori assoluti'!S27*100</f>
        <v>5.3798736237962528</v>
      </c>
      <c r="P27" s="11">
        <f>'Valori assoluti'!P27/'Valori assoluti'!S27*100</f>
        <v>5.0075880908363457</v>
      </c>
      <c r="Q27" s="11">
        <f>'Valori assoluti'!Q27/'Valori assoluti'!S27*100</f>
        <v>5.1163047377279876</v>
      </c>
      <c r="R27" s="11">
        <f>'Valori assoluti'!R27/'Valori assoluti'!S27*100</f>
        <v>5.096437736265556</v>
      </c>
      <c r="S27" s="11">
        <f>'Valori assoluti'!S27/'Valori assoluti'!S27*100</f>
        <v>100</v>
      </c>
    </row>
    <row r="28" spans="1:19" ht="15" thickBot="1">
      <c r="A28" s="139"/>
      <c r="B28" s="5" t="s">
        <v>3</v>
      </c>
      <c r="C28" s="11">
        <f>'Valori assoluti'!C28/'Valori assoluti'!S28*100</f>
        <v>9.1681905797459589</v>
      </c>
      <c r="D28" s="11">
        <f>'Valori assoluti'!D28/'Valori assoluti'!S28*100</f>
        <v>8.8370483862996085</v>
      </c>
      <c r="E28" s="11">
        <f>'Valori assoluti'!E28/'Valori assoluti'!S28*100</f>
        <v>7.3889190925715411</v>
      </c>
      <c r="F28" s="11">
        <f>'Valori assoluti'!F28/'Valori assoluti'!S28*100</f>
        <v>7.650867394849997</v>
      </c>
      <c r="G28" s="11">
        <f>'Valori assoluti'!G28/'Valori assoluti'!S28*100</f>
        <v>7.3839766717738344</v>
      </c>
      <c r="H28" s="11">
        <f>'Valori assoluti'!H28/'Valori assoluti'!S28*100</f>
        <v>7.0429496367320708</v>
      </c>
      <c r="I28" s="11">
        <f>'Valori assoluti'!I28/'Valori assoluti'!S28*100</f>
        <v>6.8254831216329759</v>
      </c>
      <c r="J28" s="11">
        <f>'Valori assoluti'!J28/'Valori assoluti'!S28*100</f>
        <v>5.8518262244847525</v>
      </c>
      <c r="K28" s="11">
        <f>'Valori assoluti'!K28/'Valori assoluti'!S28*100</f>
        <v>5.8369989620916325</v>
      </c>
      <c r="L28" s="11">
        <f>'Valori assoluti'!L28/'Valori assoluti'!S28*100</f>
        <v>5.4959719270498688</v>
      </c>
      <c r="M28" s="11">
        <f>'Valori assoluti'!M28/'Valori assoluti'!S28*100</f>
        <v>5.0560964760539715</v>
      </c>
      <c r="N28" s="11">
        <f>'Valori assoluti'!N28/'Valori assoluti'!S28*100</f>
        <v>5.2834478327484797</v>
      </c>
      <c r="O28" s="11">
        <f>'Valori assoluti'!O28/'Valori assoluti'!S28*100</f>
        <v>4.4728908219245787</v>
      </c>
      <c r="P28" s="11">
        <f>'Valori assoluti'!P28/'Valori assoluti'!S28*100</f>
        <v>4.1961152572530027</v>
      </c>
      <c r="Q28" s="11">
        <f>'Valori assoluti'!Q28/'Valori assoluti'!S28*100</f>
        <v>4.8583996441457025</v>
      </c>
      <c r="R28" s="11">
        <f>'Valori assoluti'!R28/'Valori assoluti'!S28*100</f>
        <v>4.6508179706420201</v>
      </c>
      <c r="S28" s="11">
        <f>'Valori assoluti'!S28/'Valori assoluti'!S28*100</f>
        <v>100</v>
      </c>
    </row>
    <row r="29" spans="1:19" ht="15" thickBot="1">
      <c r="A29" s="140" t="s">
        <v>15</v>
      </c>
      <c r="B29" s="4" t="s">
        <v>2</v>
      </c>
      <c r="C29" s="9">
        <f>'Valori assoluti'!C29/'Valori assoluti'!S29*100</f>
        <v>7.5468686895006316</v>
      </c>
      <c r="D29" s="9">
        <f>'Valori assoluti'!D29/'Valori assoluti'!S29*100</f>
        <v>7.6589105879594044</v>
      </c>
      <c r="E29" s="9">
        <f>'Valori assoluti'!E29/'Valori assoluti'!S29*100</f>
        <v>7.0853472647445832</v>
      </c>
      <c r="F29" s="9">
        <f>'Valori assoluti'!F29/'Valori assoluti'!S29*100</f>
        <v>6.7658324322211651</v>
      </c>
      <c r="G29" s="9">
        <f>'Valori assoluti'!G29/'Valori assoluti'!S29*100</f>
        <v>6.7085086702190031</v>
      </c>
      <c r="H29" s="9">
        <f>'Valori assoluti'!H29/'Valori assoluti'!S29*100</f>
        <v>6.9583230193988825</v>
      </c>
      <c r="I29" s="9">
        <f>'Valori assoluti'!I29/'Valori assoluti'!S29*100</f>
        <v>6.5671534843727608</v>
      </c>
      <c r="J29" s="9">
        <f>'Valori assoluti'!J29/'Valori assoluti'!S29*100</f>
        <v>6.4199356410490251</v>
      </c>
      <c r="K29" s="9">
        <f>'Valori assoluti'!K29/'Valori assoluti'!S29*100</f>
        <v>6.2834660031006946</v>
      </c>
      <c r="L29" s="9">
        <f>'Valori assoluti'!L29/'Valori assoluti'!S29*100</f>
        <v>6.1531847258230519</v>
      </c>
      <c r="M29" s="9">
        <f>'Valori assoluti'!M29/'Valori assoluti'!S29*100</f>
        <v>5.9626483578045004</v>
      </c>
      <c r="N29" s="9">
        <f>'Valori assoluti'!N29/'Valori assoluti'!S29*100</f>
        <v>5.4988470106960934</v>
      </c>
      <c r="O29" s="9">
        <f>'Valori assoluti'!O29/'Valori assoluti'!S29*100</f>
        <v>5.1369907630574412</v>
      </c>
      <c r="P29" s="9">
        <f>'Valori assoluti'!P29/'Valori assoluti'!S29*100</f>
        <v>5.1125630235678825</v>
      </c>
      <c r="Q29" s="9">
        <f>'Valori assoluti'!Q29/'Valori assoluti'!S29*100</f>
        <v>5.0725015308050079</v>
      </c>
      <c r="R29" s="9">
        <f>'Valori assoluti'!R29/'Valori assoluti'!S29*100</f>
        <v>5.0689187956798731</v>
      </c>
      <c r="S29" s="11">
        <f>'Valori assoluti'!S29/'Valori assoluti'!S29*100</f>
        <v>100</v>
      </c>
    </row>
    <row r="30" spans="1:19" ht="15" thickBot="1">
      <c r="A30" s="141"/>
      <c r="B30" s="4" t="s">
        <v>3</v>
      </c>
      <c r="C30" s="9">
        <f>'Valori assoluti'!C30/'Valori assoluti'!S30*100</f>
        <v>8.9854111405835546</v>
      </c>
      <c r="D30" s="9">
        <f>'Valori assoluti'!D30/'Valori assoluti'!S30*100</f>
        <v>9.0019893899204249</v>
      </c>
      <c r="E30" s="9">
        <f>'Valori assoluti'!E30/'Valori assoluti'!S30*100</f>
        <v>8.5212201591511931</v>
      </c>
      <c r="F30" s="9">
        <f>'Valori assoluti'!F30/'Valori assoluti'!S30*100</f>
        <v>7.2778514588859426</v>
      </c>
      <c r="G30" s="9">
        <f>'Valori assoluti'!G30/'Valori assoluti'!S30*100</f>
        <v>7.0954907161803709</v>
      </c>
      <c r="H30" s="9">
        <f>'Valori assoluti'!H30/'Valori assoluti'!S30*100</f>
        <v>7.6757294429708214</v>
      </c>
      <c r="I30" s="9">
        <f>'Valori assoluti'!I30/'Valori assoluti'!S30*100</f>
        <v>5.8023872679045096</v>
      </c>
      <c r="J30" s="9">
        <f>'Valori assoluti'!J30/'Valori assoluti'!S30*100</f>
        <v>5.7194960212201593</v>
      </c>
      <c r="K30" s="9">
        <f>'Valori assoluti'!K30/'Valori assoluti'!S30*100</f>
        <v>6.0344827586206895</v>
      </c>
      <c r="L30" s="9">
        <f>'Valori assoluti'!L30/'Valori assoluti'!S30*100</f>
        <v>5.1558355437665782</v>
      </c>
      <c r="M30" s="9">
        <f>'Valori assoluti'!M30/'Valori assoluti'!S30*100</f>
        <v>4.9071618037135281</v>
      </c>
      <c r="N30" s="9">
        <f>'Valori assoluti'!N30/'Valori assoluti'!S30*100</f>
        <v>5.454244031830239</v>
      </c>
      <c r="O30" s="9">
        <f>'Valori assoluti'!O30/'Valori assoluti'!S30*100</f>
        <v>4.5092838196286467</v>
      </c>
      <c r="P30" s="9">
        <f>'Valori assoluti'!P30/'Valori assoluti'!S30*100</f>
        <v>4.9900530503978784</v>
      </c>
      <c r="Q30" s="9">
        <f>'Valori assoluti'!Q30/'Valori assoluti'!S30*100</f>
        <v>4.4927055702917773</v>
      </c>
      <c r="R30" s="9">
        <f>'Valori assoluti'!R30/'Valori assoluti'!S30*100</f>
        <v>4.3766578249336874</v>
      </c>
      <c r="S30" s="11">
        <f>'Valori assoluti'!S30/'Valori assoluti'!S30*100</f>
        <v>100</v>
      </c>
    </row>
    <row r="31" spans="1:19" ht="15" thickBot="1">
      <c r="A31" s="140" t="s">
        <v>16</v>
      </c>
      <c r="B31" s="4" t="s">
        <v>2</v>
      </c>
      <c r="C31" s="9">
        <f>'Valori assoluti'!C31/'Valori assoluti'!S31*100</f>
        <v>7.9055089460021124</v>
      </c>
      <c r="D31" s="9">
        <f>'Valori assoluti'!D31/'Valori assoluti'!S31*100</f>
        <v>7.950641299251993</v>
      </c>
      <c r="E31" s="9">
        <f>'Valori assoluti'!E31/'Valori assoluti'!S31*100</f>
        <v>6.9024511416036329</v>
      </c>
      <c r="F31" s="9">
        <f>'Valori assoluti'!F31/'Valori assoluti'!S31*100</f>
        <v>6.9766221407429692</v>
      </c>
      <c r="G31" s="9">
        <f>'Valori assoluti'!G31/'Valori assoluti'!S31*100</f>
        <v>7.1326611294983664</v>
      </c>
      <c r="H31" s="9">
        <f>'Valori assoluti'!H31/'Valori assoluti'!S31*100</f>
        <v>7.0479942342544071</v>
      </c>
      <c r="I31" s="9">
        <f>'Valori assoluti'!I31/'Valori assoluti'!S31*100</f>
        <v>6.3066341060645295</v>
      </c>
      <c r="J31" s="9">
        <f>'Valori assoluti'!J31/'Valori assoluti'!S31*100</f>
        <v>6.1761351311637149</v>
      </c>
      <c r="K31" s="9">
        <f>'Valori assoluti'!K31/'Valori assoluti'!S31*100</f>
        <v>6.1205068818092121</v>
      </c>
      <c r="L31" s="9">
        <f>'Valori assoluti'!L31/'Valori assoluti'!S31*100</f>
        <v>6.097066047175554</v>
      </c>
      <c r="M31" s="9">
        <f>'Valori assoluti'!M31/'Valori assoluti'!S31*100</f>
        <v>5.5330865631538071</v>
      </c>
      <c r="N31" s="9">
        <f>'Valori assoluti'!N31/'Valori assoluti'!S31*100</f>
        <v>5.3602541406310138</v>
      </c>
      <c r="O31" s="9">
        <f>'Valori assoluti'!O31/'Valori assoluti'!S31*100</f>
        <v>5.299377943224199</v>
      </c>
      <c r="P31" s="9">
        <f>'Valori assoluti'!P31/'Valori assoluti'!S31*100</f>
        <v>5.1198981198351445</v>
      </c>
      <c r="Q31" s="9">
        <f>'Valori assoluti'!Q31/'Valori assoluti'!S31*100</f>
        <v>4.983101607271557</v>
      </c>
      <c r="R31" s="9">
        <f>'Valori assoluti'!R31/'Valori assoluti'!S31*100</f>
        <v>5.088060568317788</v>
      </c>
      <c r="S31" s="11">
        <f>'Valori assoluti'!S31/'Valori assoluti'!S31*100</f>
        <v>100</v>
      </c>
    </row>
    <row r="32" spans="1:19" ht="15" thickBot="1">
      <c r="A32" s="141"/>
      <c r="B32" s="4" t="s">
        <v>3</v>
      </c>
      <c r="C32" s="9">
        <f>'Valori assoluti'!C32/'Valori assoluti'!S32*100</f>
        <v>9.2625899280575528</v>
      </c>
      <c r="D32" s="9">
        <f>'Valori assoluti'!D32/'Valori assoluti'!S32*100</f>
        <v>9.6762589928057565</v>
      </c>
      <c r="E32" s="9">
        <f>'Valori assoluti'!E32/'Valori assoluti'!S32*100</f>
        <v>7.6798561151079134</v>
      </c>
      <c r="F32" s="9">
        <f>'Valori assoluti'!F32/'Valori assoluti'!S32*100</f>
        <v>9.1187050359712227</v>
      </c>
      <c r="G32" s="9">
        <f>'Valori assoluti'!G32/'Valori assoluti'!S32*100</f>
        <v>7.0143884892086321</v>
      </c>
      <c r="H32" s="9">
        <f>'Valori assoluti'!H32/'Valori assoluti'!S32*100</f>
        <v>7.3381294964028774</v>
      </c>
      <c r="I32" s="9">
        <f>'Valori assoluti'!I32/'Valori assoluti'!S32*100</f>
        <v>5.9532374100719423</v>
      </c>
      <c r="J32" s="9">
        <f>'Valori assoluti'!J32/'Valori assoluti'!S32*100</f>
        <v>5.8093525179856114</v>
      </c>
      <c r="K32" s="9">
        <f>'Valori assoluti'!K32/'Valori assoluti'!S32*100</f>
        <v>5.6474820143884896</v>
      </c>
      <c r="L32" s="9">
        <f>'Valori assoluti'!L32/'Valori assoluti'!S32*100</f>
        <v>4.8561151079136691</v>
      </c>
      <c r="M32" s="9">
        <f>'Valori assoluti'!M32/'Valori assoluti'!S32*100</f>
        <v>4.6582733812949639</v>
      </c>
      <c r="N32" s="9">
        <f>'Valori assoluti'!N32/'Valori assoluti'!S32*100</f>
        <v>4.5863309352517989</v>
      </c>
      <c r="O32" s="9">
        <f>'Valori assoluti'!O32/'Valori assoluti'!S32*100</f>
        <v>4.7482014388489207</v>
      </c>
      <c r="P32" s="9">
        <f>'Valori assoluti'!P32/'Valori assoluti'!S32*100</f>
        <v>4.5863309352517989</v>
      </c>
      <c r="Q32" s="9">
        <f>'Valori assoluti'!Q32/'Valori assoluti'!S32*100</f>
        <v>4.5863309352517989</v>
      </c>
      <c r="R32" s="9">
        <f>'Valori assoluti'!R32/'Valori assoluti'!S32*100</f>
        <v>4.4784172661870505</v>
      </c>
      <c r="S32" s="11">
        <f>'Valori assoluti'!S32/'Valori assoluti'!S32*100</f>
        <v>100</v>
      </c>
    </row>
    <row r="33" spans="1:19" ht="15" thickBot="1">
      <c r="A33" s="140" t="s">
        <v>17</v>
      </c>
      <c r="B33" s="4" t="s">
        <v>2</v>
      </c>
      <c r="C33" s="9">
        <f>'Valori assoluti'!C33/'Valori assoluti'!S33*100</f>
        <v>7.5236216995849645</v>
      </c>
      <c r="D33" s="9">
        <f>'Valori assoluti'!D33/'Valori assoluti'!S33*100</f>
        <v>8.1060695257998994</v>
      </c>
      <c r="E33" s="9">
        <f>'Valori assoluti'!E33/'Valori assoluti'!S33*100</f>
        <v>7.3131604509463388</v>
      </c>
      <c r="F33" s="9">
        <f>'Valori assoluti'!F33/'Valori assoluti'!S33*100</f>
        <v>7.1979954669884911</v>
      </c>
      <c r="G33" s="9">
        <f>'Valori assoluti'!G33/'Valori assoluti'!S33*100</f>
        <v>7.1383893091572723</v>
      </c>
      <c r="H33" s="9">
        <f>'Valori assoluti'!H33/'Valori assoluti'!S33*100</f>
        <v>7.0762075766049506</v>
      </c>
      <c r="I33" s="9">
        <f>'Valori assoluti'!I33/'Valori assoluti'!S33*100</f>
        <v>6.3348099961734325</v>
      </c>
      <c r="J33" s="9">
        <f>'Valori assoluti'!J33/'Valori assoluti'!S33*100</f>
        <v>5.9256615547640772</v>
      </c>
      <c r="K33" s="9">
        <f>'Valori assoluti'!K33/'Valori assoluti'!S33*100</f>
        <v>6.0503929591145909</v>
      </c>
      <c r="L33" s="9">
        <f>'Valori assoluti'!L33/'Valori assoluti'!S33*100</f>
        <v>5.757881258646572</v>
      </c>
      <c r="M33" s="9">
        <f>'Valori assoluti'!M33/'Valori assoluti'!S33*100</f>
        <v>5.6706796573749738</v>
      </c>
      <c r="N33" s="9">
        <f>'Valori assoluti'!N33/'Valori assoluti'!S33*100</f>
        <v>5.2567480057692872</v>
      </c>
      <c r="O33" s="9">
        <f>'Valori assoluti'!O33/'Valori assoluti'!S33*100</f>
        <v>5.3509404527124476</v>
      </c>
      <c r="P33" s="9">
        <f>'Valori assoluti'!P33/'Valori assoluti'!S33*100</f>
        <v>5.0775615930297588</v>
      </c>
      <c r="Q33" s="9">
        <f>'Valori assoluti'!Q33/'Valori assoluti'!S33*100</f>
        <v>5.2022929973802725</v>
      </c>
      <c r="R33" s="9">
        <f>'Valori assoluti'!R33/'Valori assoluti'!S33*100</f>
        <v>5.0175874959526681</v>
      </c>
      <c r="S33" s="11">
        <f>'Valori assoluti'!S33/'Valori assoluti'!S33*100</f>
        <v>100</v>
      </c>
    </row>
    <row r="34" spans="1:19" ht="15" thickBot="1">
      <c r="A34" s="141"/>
      <c r="B34" s="4" t="s">
        <v>3</v>
      </c>
      <c r="C34" s="9">
        <f>'Valori assoluti'!C34/'Valori assoluti'!S34*100</f>
        <v>9.5993179880647919</v>
      </c>
      <c r="D34" s="9">
        <f>'Valori assoluti'!D34/'Valori assoluti'!S34*100</f>
        <v>10.72463768115942</v>
      </c>
      <c r="E34" s="9">
        <f>'Valori assoluti'!E34/'Valori assoluti'!S34*100</f>
        <v>8.0477408354646194</v>
      </c>
      <c r="F34" s="9">
        <f>'Valori assoluti'!F34/'Valori assoluti'!S34*100</f>
        <v>7.7067348678601881</v>
      </c>
      <c r="G34" s="9">
        <f>'Valori assoluti'!G34/'Valori assoluti'!S34*100</f>
        <v>7.3657289002557542</v>
      </c>
      <c r="H34" s="9">
        <f>'Valori assoluti'!H34/'Valori assoluti'!S34*100</f>
        <v>7.7067348678601881</v>
      </c>
      <c r="I34" s="9">
        <f>'Valori assoluti'!I34/'Valori assoluti'!S34*100</f>
        <v>5.5413469735720371</v>
      </c>
      <c r="J34" s="9">
        <f>'Valori assoluti'!J34/'Valori assoluti'!S34*100</f>
        <v>5.6436487638533679</v>
      </c>
      <c r="K34" s="9">
        <f>'Valori assoluti'!K34/'Valori assoluti'!S34*100</f>
        <v>4.859335038363171</v>
      </c>
      <c r="L34" s="9">
        <f>'Valori assoluti'!L34/'Valori assoluti'!S34*100</f>
        <v>5.6095481670929237</v>
      </c>
      <c r="M34" s="9">
        <f>'Valori assoluti'!M34/'Valori assoluti'!S34*100</f>
        <v>4.9616368286445018</v>
      </c>
      <c r="N34" s="9">
        <f>'Valori assoluti'!N34/'Valori assoluti'!S34*100</f>
        <v>4.5865302642796246</v>
      </c>
      <c r="O34" s="9">
        <f>'Valori assoluti'!O34/'Valori assoluti'!S34*100</f>
        <v>4.296675191815857</v>
      </c>
      <c r="P34" s="9">
        <f>'Valori assoluti'!P34/'Valori assoluti'!S34*100</f>
        <v>4.9104859335038364</v>
      </c>
      <c r="Q34" s="9">
        <f>'Valori assoluti'!Q34/'Valori assoluti'!S34*100</f>
        <v>4.6888320545609545</v>
      </c>
      <c r="R34" s="9">
        <f>'Valori assoluti'!R34/'Valori assoluti'!S34*100</f>
        <v>3.7510656436487642</v>
      </c>
      <c r="S34" s="11">
        <f>'Valori assoluti'!S34/'Valori assoluti'!S34*100</f>
        <v>100</v>
      </c>
    </row>
    <row r="35" spans="1:19" ht="15" thickBot="1">
      <c r="A35" s="138" t="s">
        <v>18</v>
      </c>
      <c r="B35" s="5" t="s">
        <v>2</v>
      </c>
      <c r="C35" s="11">
        <f>'Valori assoluti'!C35/'Valori assoluti'!S35*100</f>
        <v>7.6581181951290596</v>
      </c>
      <c r="D35" s="11">
        <f>'Valori assoluti'!D35/'Valori assoluti'!S35*100</f>
        <v>7.8959055697297593</v>
      </c>
      <c r="E35" s="11">
        <f>'Valori assoluti'!E35/'Valori assoluti'!S35*100</f>
        <v>7.0964958745740994</v>
      </c>
      <c r="F35" s="11">
        <f>'Valori assoluti'!F35/'Valori assoluti'!S35*100</f>
        <v>6.9713567990303451</v>
      </c>
      <c r="G35" s="11">
        <f>'Valori assoluti'!G35/'Valori assoluti'!S35*100</f>
        <v>6.983847575517153</v>
      </c>
      <c r="H35" s="11">
        <f>'Valori assoluti'!H35/'Valori assoluti'!S35*100</f>
        <v>7.0250208757884804</v>
      </c>
      <c r="I35" s="11">
        <f>'Valori assoluti'!I35/'Valori assoluti'!S35*100</f>
        <v>6.4079996484077739</v>
      </c>
      <c r="J35" s="11">
        <f>'Valori assoluti'!J35/'Valori assoluti'!S35*100</f>
        <v>6.1839752590101291</v>
      </c>
      <c r="K35" s="11">
        <f>'Valori assoluti'!K35/'Valori assoluti'!S35*100</f>
        <v>6.1563336332661764</v>
      </c>
      <c r="L35" s="11">
        <f>'Valori assoluti'!L35/'Valori assoluti'!S35*100</f>
        <v>6.0103765969110778</v>
      </c>
      <c r="M35" s="11">
        <f>'Valori assoluti'!M35/'Valori assoluti'!S35*100</f>
        <v>5.7288715046065519</v>
      </c>
      <c r="N35" s="11">
        <f>'Valori assoluti'!N35/'Valori assoluti'!S35*100</f>
        <v>5.3769323115569758</v>
      </c>
      <c r="O35" s="11">
        <f>'Valori assoluti'!O35/'Valori assoluti'!S35*100</f>
        <v>5.2579229689187841</v>
      </c>
      <c r="P35" s="11">
        <f>'Valori assoluti'!P35/'Valori assoluti'!S35*100</f>
        <v>5.1039857142526701</v>
      </c>
      <c r="Q35" s="11">
        <f>'Valori assoluti'!Q35/'Valori assoluti'!S35*100</f>
        <v>5.0837460301305288</v>
      </c>
      <c r="R35" s="11">
        <f>'Valori assoluti'!R35/'Valori assoluti'!S35*100</f>
        <v>5.0591114431704369</v>
      </c>
      <c r="S35" s="11">
        <f>'Valori assoluti'!S35/'Valori assoluti'!S35*100</f>
        <v>100</v>
      </c>
    </row>
    <row r="36" spans="1:19" ht="15" thickBot="1">
      <c r="A36" s="139"/>
      <c r="B36" s="5" t="s">
        <v>3</v>
      </c>
      <c r="C36" s="11">
        <f>'Valori assoluti'!C36/'Valori assoluti'!S36*100</f>
        <v>9.2799450077332875</v>
      </c>
      <c r="D36" s="11">
        <f>'Valori assoluti'!D36/'Valori assoluti'!S36*100</f>
        <v>9.7954975081629154</v>
      </c>
      <c r="E36" s="11">
        <f>'Valori assoluti'!E36/'Valori assoluti'!S36*100</f>
        <v>8.0941742567451449</v>
      </c>
      <c r="F36" s="11">
        <f>'Valori assoluti'!F36/'Valori assoluti'!S36*100</f>
        <v>8.008248840006873</v>
      </c>
      <c r="G36" s="11">
        <f>'Valori assoluti'!G36/'Valori assoluti'!S36*100</f>
        <v>7.1604513948559321</v>
      </c>
      <c r="H36" s="11">
        <f>'Valori assoluti'!H36/'Valori assoluti'!S36*100</f>
        <v>7.5786217563155178</v>
      </c>
      <c r="I36" s="11">
        <f>'Valori assoluti'!I36/'Valori assoluti'!S36*100</f>
        <v>5.7627312825800541</v>
      </c>
      <c r="J36" s="11">
        <f>'Valori assoluti'!J36/'Valori assoluti'!S36*100</f>
        <v>5.7226327547688607</v>
      </c>
      <c r="K36" s="11">
        <f>'Valori assoluti'!K36/'Valori assoluti'!S36*100</f>
        <v>5.5164117545970104</v>
      </c>
      <c r="L36" s="11">
        <f>'Valori assoluti'!L36/'Valori assoluti'!S36*100</f>
        <v>5.2128086154551179</v>
      </c>
      <c r="M36" s="11">
        <f>'Valori assoluti'!M36/'Valori assoluti'!S36*100</f>
        <v>4.846193504038494</v>
      </c>
      <c r="N36" s="11">
        <f>'Valori assoluti'!N36/'Valori assoluti'!S36*100</f>
        <v>4.8862920318496883</v>
      </c>
      <c r="O36" s="11">
        <f>'Valori assoluti'!O36/'Valori assoluti'!S36*100</f>
        <v>4.5139485593171793</v>
      </c>
      <c r="P36" s="11">
        <f>'Valori assoluti'!P36/'Valori assoluti'!S36*100</f>
        <v>4.8347367818067246</v>
      </c>
      <c r="Q36" s="11">
        <f>'Valori assoluti'!Q36/'Valori assoluti'!S36*100</f>
        <v>4.5884172538236809</v>
      </c>
      <c r="R36" s="11">
        <f>'Valori assoluti'!R36/'Valori assoluti'!S36*100</f>
        <v>4.1988886979435183</v>
      </c>
      <c r="S36" s="11">
        <f>'Valori assoluti'!S36/'Valori assoluti'!S36*100</f>
        <v>100</v>
      </c>
    </row>
    <row r="37" spans="1:19" ht="15" thickBot="1">
      <c r="A37" s="144" t="s">
        <v>21</v>
      </c>
      <c r="B37" s="5" t="s">
        <v>2</v>
      </c>
      <c r="C37" s="11">
        <f>'Valori assoluti'!C37/'Valori assoluti'!S37*100</f>
        <v>7.5527031414479779</v>
      </c>
      <c r="D37" s="11">
        <f>'Valori assoluti'!D37/'Valori assoluti'!S37*100</f>
        <v>7.6187857056122246</v>
      </c>
      <c r="E37" s="11">
        <f>'Valori assoluti'!E37/'Valori assoluti'!S37*100</f>
        <v>7.2418395066371071</v>
      </c>
      <c r="F37" s="11">
        <f>'Valori assoluti'!F37/'Valori assoluti'!S37*100</f>
        <v>6.9897669627942527</v>
      </c>
      <c r="G37" s="11">
        <f>'Valori assoluti'!G37/'Valori assoluti'!S37*100</f>
        <v>6.889896745275828</v>
      </c>
      <c r="H37" s="11">
        <f>'Valori assoluti'!H37/'Valori assoluti'!S37*100</f>
        <v>6.8357274148770744</v>
      </c>
      <c r="I37" s="11">
        <f>'Valori assoluti'!I37/'Valori assoluti'!S37*100</f>
        <v>6.6275185365611406</v>
      </c>
      <c r="J37" s="11">
        <f>'Valori assoluti'!J37/'Valori assoluti'!S37*100</f>
        <v>6.2856804939599904</v>
      </c>
      <c r="K37" s="11">
        <f>'Valori assoluti'!K37/'Valori assoluti'!S37*100</f>
        <v>6.1835424560380146</v>
      </c>
      <c r="L37" s="11">
        <f>'Valori assoluti'!L37/'Valori assoluti'!S37*100</f>
        <v>6.1144169936107744</v>
      </c>
      <c r="M37" s="11">
        <f>'Valori assoluti'!M37/'Valori assoluti'!S37*100</f>
        <v>5.903165217031848</v>
      </c>
      <c r="N37" s="11">
        <f>'Valori assoluti'!N37/'Valori assoluti'!S37*100</f>
        <v>5.4033835306289237</v>
      </c>
      <c r="O37" s="11">
        <f>'Valori assoluti'!O37/'Valori assoluti'!S37*100</f>
        <v>5.2148386646728984</v>
      </c>
      <c r="P37" s="11">
        <f>'Valori assoluti'!P37/'Valori assoluti'!S37*100</f>
        <v>5.0819558716597371</v>
      </c>
      <c r="Q37" s="11">
        <f>'Valori assoluti'!Q37/'Valori assoluti'!S37*100</f>
        <v>5.0104190558920125</v>
      </c>
      <c r="R37" s="11">
        <f>'Valori assoluti'!R37/'Valori assoluti'!S37*100</f>
        <v>5.0463597033001957</v>
      </c>
      <c r="S37" s="10">
        <f>'Valori assoluti'!S37/'Valori assoluti'!S37*100</f>
        <v>100</v>
      </c>
    </row>
    <row r="38" spans="1:19" ht="15" thickBot="1">
      <c r="A38" s="145"/>
      <c r="B38" s="5" t="s">
        <v>3</v>
      </c>
      <c r="C38" s="11">
        <f>'Valori assoluti'!C38/'Valori assoluti'!S38*100</f>
        <v>9.034669055383711</v>
      </c>
      <c r="D38" s="11">
        <f>'Valori assoluti'!D38/'Valori assoluti'!S38*100</f>
        <v>8.8625134715243465</v>
      </c>
      <c r="E38" s="11">
        <f>'Valori assoluti'!E38/'Valori assoluti'!S38*100</f>
        <v>8.2984589975786243</v>
      </c>
      <c r="F38" s="11">
        <f>'Valori assoluti'!F38/'Valori assoluti'!S38*100</f>
        <v>7.765196579282545</v>
      </c>
      <c r="G38" s="11">
        <f>'Valori assoluti'!G38/'Valori assoluti'!S38*100</f>
        <v>7.3774966058756846</v>
      </c>
      <c r="H38" s="11">
        <f>'Valori assoluti'!H38/'Valori assoluti'!S38*100</f>
        <v>7.2473301888112864</v>
      </c>
      <c r="I38" s="11">
        <f>'Valori assoluti'!I38/'Valori assoluti'!S38*100</f>
        <v>6.6034962979551279</v>
      </c>
      <c r="J38" s="11">
        <f>'Valori assoluti'!J38/'Valori assoluti'!S38*100</f>
        <v>6.1080241297745186</v>
      </c>
      <c r="K38" s="11">
        <f>'Valori assoluti'!K38/'Valori assoluti'!S38*100</f>
        <v>5.560765322546783</v>
      </c>
      <c r="L38" s="11">
        <f>'Valori assoluti'!L38/'Valori assoluti'!S38*100</f>
        <v>5.4180021554438955</v>
      </c>
      <c r="M38" s="11">
        <f>'Valori assoluti'!M38/'Valori assoluti'!S38*100</f>
        <v>5.0610942376866763</v>
      </c>
      <c r="N38" s="11">
        <f>'Valori assoluti'!N38/'Valori assoluti'!S38*100</f>
        <v>4.9197307094769549</v>
      </c>
      <c r="O38" s="11">
        <f>'Valori assoluti'!O38/'Valori assoluti'!S38*100</f>
        <v>4.4242585412963455</v>
      </c>
      <c r="P38" s="11">
        <f>'Valori assoluti'!P38/'Valori assoluti'!S38*100</f>
        <v>4.4438534858006635</v>
      </c>
      <c r="Q38" s="11">
        <f>'Valori assoluti'!Q38/'Valori assoluti'!S38*100</f>
        <v>4.5292314582837623</v>
      </c>
      <c r="R38" s="11">
        <f>'Valori assoluti'!R38/'Valori assoluti'!S38*100</f>
        <v>4.3458787632790745</v>
      </c>
      <c r="S38" s="10">
        <f>'Valori assoluti'!S38/'Valori assoluti'!S38*100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S1"/>
    <mergeCell ref="A3:S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sqref="A1:S1"/>
    </sheetView>
  </sheetViews>
  <sheetFormatPr defaultRowHeight="14.4"/>
  <sheetData>
    <row r="1" spans="1:19" ht="15.6">
      <c r="A1" s="136" t="s">
        <v>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19" ht="15.6">
      <c r="A2" s="1"/>
    </row>
    <row r="3" spans="1:19" ht="16.2" thickBot="1">
      <c r="A3" s="137" t="s">
        <v>22</v>
      </c>
      <c r="B3" s="137"/>
      <c r="C3" s="137"/>
      <c r="D3" s="137"/>
      <c r="E3" s="137"/>
      <c r="F3" s="137"/>
      <c r="G3" s="137"/>
      <c r="H3" s="137"/>
      <c r="I3" s="137"/>
    </row>
    <row r="4" spans="1:19" ht="15" thickBot="1">
      <c r="A4" s="142"/>
      <c r="B4" s="143"/>
      <c r="C4" s="3">
        <v>2001</v>
      </c>
      <c r="D4" s="3">
        <v>2002</v>
      </c>
      <c r="E4" s="3">
        <v>2003</v>
      </c>
      <c r="F4" s="3">
        <v>2004</v>
      </c>
      <c r="G4" s="3">
        <v>2005</v>
      </c>
      <c r="H4" s="3">
        <v>2006</v>
      </c>
      <c r="I4" s="3">
        <v>2007</v>
      </c>
      <c r="J4" s="3">
        <v>2008</v>
      </c>
      <c r="K4" s="3">
        <v>2009</v>
      </c>
      <c r="L4" s="3">
        <v>2010</v>
      </c>
      <c r="M4" s="3">
        <v>2011</v>
      </c>
      <c r="N4" s="2">
        <v>2012</v>
      </c>
      <c r="O4" s="2">
        <v>2013</v>
      </c>
      <c r="P4" s="3">
        <v>2014</v>
      </c>
      <c r="Q4" s="3">
        <v>2015</v>
      </c>
      <c r="R4" s="3">
        <v>2016</v>
      </c>
      <c r="S4" s="3" t="s">
        <v>21</v>
      </c>
    </row>
    <row r="5" spans="1:19" ht="15" thickBot="1">
      <c r="A5" s="148" t="s">
        <v>1</v>
      </c>
      <c r="B5" s="4" t="s">
        <v>2</v>
      </c>
      <c r="C5" s="9">
        <f>'Valori assoluti'!C5/'Valori assoluti'!C37*100</f>
        <v>7.347776510832384</v>
      </c>
      <c r="D5" s="9">
        <f>'Valori assoluti'!D5/'Valori assoluti'!D37*100</f>
        <v>7.4049931801568931</v>
      </c>
      <c r="E5" s="9">
        <f>'Valori assoluti'!E5/'Valori assoluti'!E37*100</f>
        <v>7.7444494214554984</v>
      </c>
      <c r="F5" s="9">
        <f>'Valori assoluti'!F5/'Valori assoluti'!F37*100</f>
        <v>7.4384985009651325</v>
      </c>
      <c r="G5" s="9">
        <f>'Valori assoluti'!G5/'Valori assoluti'!G37*100</f>
        <v>6.9863464591206235</v>
      </c>
      <c r="H5" s="9">
        <f>'Valori assoluti'!H5/'Valori assoluti'!H37*100</f>
        <v>7.16769414254758</v>
      </c>
      <c r="I5" s="9">
        <f>'Valori assoluti'!I5/'Valori assoluti'!I37*100</f>
        <v>7.5882202615313314</v>
      </c>
      <c r="J5" s="9">
        <f>'Valori assoluti'!J5/'Valori assoluti'!J37*100</f>
        <v>7.6127016893265083</v>
      </c>
      <c r="K5" s="9">
        <f>'Valori assoluti'!K5/'Valori assoluti'!K37*100</f>
        <v>6.8517443884775195</v>
      </c>
      <c r="L5" s="9">
        <f>'Valori assoluti'!L5/'Valori assoluti'!L37*100</f>
        <v>7.1996319196984002</v>
      </c>
      <c r="M5" s="9">
        <f>'Valori assoluti'!M5/'Valori assoluti'!M37*100</f>
        <v>6.7716083603225092</v>
      </c>
      <c r="N5" s="9">
        <f>'Valori assoluti'!N5/'Valori assoluti'!N37*100</f>
        <v>7.4606328495229191</v>
      </c>
      <c r="O5" s="9">
        <f>'Valori assoluti'!O5/'Valori assoluti'!O37*100</f>
        <v>7.5173400858747117</v>
      </c>
      <c r="P5" s="9">
        <f>'Valori assoluti'!P5/'Valori assoluti'!P37*100</f>
        <v>7.4173449847766779</v>
      </c>
      <c r="Q5" s="9">
        <f>'Valori assoluti'!Q5/'Valori assoluti'!Q37*100</f>
        <v>7.4235557669059631</v>
      </c>
      <c r="R5" s="9">
        <f>'Valori assoluti'!R5/'Valori assoluti'!R37*100</f>
        <v>7.3627205033249705</v>
      </c>
      <c r="S5" s="11">
        <f>'Valori assoluti'!S5/'Valori assoluti'!S37*100</f>
        <v>7.331863364681884</v>
      </c>
    </row>
    <row r="6" spans="1:19" ht="15" thickBot="1">
      <c r="A6" s="149"/>
      <c r="B6" s="4" t="s">
        <v>3</v>
      </c>
      <c r="C6" s="9">
        <f>'Valori assoluti'!C6/'Valori assoluti'!C38*100</f>
        <v>7.2811773818745165</v>
      </c>
      <c r="D6" s="9">
        <f>'Valori assoluti'!D6/'Valori assoluti'!D38*100</f>
        <v>7.0277953253316481</v>
      </c>
      <c r="E6" s="9">
        <f>'Valori assoluti'!E6/'Valori assoluti'!E38*100</f>
        <v>8.1126665542249956</v>
      </c>
      <c r="F6" s="9">
        <f>'Valori assoluti'!F6/'Valori assoluti'!F38*100</f>
        <v>7.2098053352559477</v>
      </c>
      <c r="G6" s="9">
        <f>'Valori assoluti'!G6/'Valori assoluti'!G38*100</f>
        <v>7.8732688294441289</v>
      </c>
      <c r="H6" s="9">
        <f>'Valori assoluti'!H6/'Valori assoluti'!H38*100</f>
        <v>6.9911162611046738</v>
      </c>
      <c r="I6" s="9">
        <f>'Valori assoluti'!I6/'Valori assoluti'!I38*100</f>
        <v>7.0792708774904618</v>
      </c>
      <c r="J6" s="9">
        <f>'Valori assoluti'!J6/'Valori assoluti'!J38*100</f>
        <v>7.8139321723189727</v>
      </c>
      <c r="K6" s="9">
        <f>'Valori assoluti'!K6/'Valori assoluti'!K38*100</f>
        <v>6.0156053360181225</v>
      </c>
      <c r="L6" s="9">
        <f>'Valori assoluti'!L6/'Valori assoluti'!L38*100</f>
        <v>7.0524412296564201</v>
      </c>
      <c r="M6" s="9">
        <f>'Valori assoluti'!M6/'Valori assoluti'!M38*100</f>
        <v>7.3285398230088488</v>
      </c>
      <c r="N6" s="9">
        <f>'Valori assoluti'!N6/'Valori assoluti'!N38*100</f>
        <v>6.5433854907539111</v>
      </c>
      <c r="O6" s="9">
        <f>'Valori assoluti'!O6/'Valori assoluti'!O38*100</f>
        <v>7.2129073078139827</v>
      </c>
      <c r="P6" s="9">
        <f>'Valori assoluti'!P6/'Valori assoluti'!P38*100</f>
        <v>7.2755905511811019</v>
      </c>
      <c r="Q6" s="9">
        <f>'Valori assoluti'!Q6/'Valori assoluti'!Q38*100</f>
        <v>8.4672435105067994</v>
      </c>
      <c r="R6" s="9">
        <f>'Valori assoluti'!R6/'Valori assoluti'!R38*100</f>
        <v>7.0531400966183568</v>
      </c>
      <c r="S6" s="11">
        <f>'Valori assoluti'!S6/'Valori assoluti'!S38*100</f>
        <v>7.2879197167130885</v>
      </c>
    </row>
    <row r="7" spans="1:19" ht="15" thickBot="1">
      <c r="A7" s="148" t="s">
        <v>4</v>
      </c>
      <c r="B7" s="4" t="s">
        <v>2</v>
      </c>
      <c r="C7" s="9">
        <f>'Valori assoluti'!C7/'Valori assoluti'!C37*100</f>
        <v>6.8065374382364121</v>
      </c>
      <c r="D7" s="9">
        <f>'Valori assoluti'!D7/'Valori assoluti'!D37*100</f>
        <v>6.6864605391067133</v>
      </c>
      <c r="E7" s="9">
        <f>'Valori assoluti'!E7/'Valori assoluti'!E37*100</f>
        <v>6.9524439987156672</v>
      </c>
      <c r="F7" s="9">
        <f>'Valori assoluti'!F7/'Valori assoluti'!F37*100</f>
        <v>7.0015195695921806</v>
      </c>
      <c r="G7" s="9">
        <f>'Valori assoluti'!G7/'Valori assoluti'!G37*100</f>
        <v>6.6501118698726307</v>
      </c>
      <c r="H7" s="9">
        <f>'Valori assoluti'!H7/'Valori assoluti'!H37*100</f>
        <v>6.6864322789806989</v>
      </c>
      <c r="I7" s="9">
        <f>'Valori assoluti'!I7/'Valori assoluti'!I37*100</f>
        <v>7.0597866340943645</v>
      </c>
      <c r="J7" s="9">
        <f>'Valori assoluti'!J7/'Valori assoluti'!J37*100</f>
        <v>7.5793627233824896</v>
      </c>
      <c r="K7" s="9">
        <f>'Valori assoluti'!K7/'Valori assoluti'!K37*100</f>
        <v>6.567164179104477</v>
      </c>
      <c r="L7" s="9">
        <f>'Valori assoluti'!L7/'Valori assoluti'!L37*100</f>
        <v>6.8080771090672636</v>
      </c>
      <c r="M7" s="9">
        <f>'Valori assoluti'!M7/'Valori assoluti'!M37*100</f>
        <v>6.8562230716112786</v>
      </c>
      <c r="N7" s="9">
        <f>'Valori assoluti'!N7/'Valori assoluti'!N37*100</f>
        <v>6.0772042416643641</v>
      </c>
      <c r="O7" s="9">
        <f>'Valori assoluti'!O7/'Valori assoluti'!O37*100</f>
        <v>6.612903225806452</v>
      </c>
      <c r="P7" s="9">
        <f>'Valori assoluti'!P7/'Valori assoluti'!P37*100</f>
        <v>6.9857821511486691</v>
      </c>
      <c r="Q7" s="9">
        <f>'Valori assoluti'!Q7/'Valori assoluti'!Q37*100</f>
        <v>6.5320644669672676</v>
      </c>
      <c r="R7" s="9">
        <f>'Valori assoluti'!R7/'Valori assoluti'!R37*100</f>
        <v>7.2637393268142283</v>
      </c>
      <c r="S7" s="11">
        <f>'Valori assoluti'!S7/'Valori assoluti'!S37*100</f>
        <v>6.8251059775439851</v>
      </c>
    </row>
    <row r="8" spans="1:19" ht="15" thickBot="1">
      <c r="A8" s="149"/>
      <c r="B8" s="4" t="s">
        <v>3</v>
      </c>
      <c r="C8" s="9">
        <f>'Valori assoluti'!C8/'Valori assoluti'!C38*100</f>
        <v>6.6305189775367941</v>
      </c>
      <c r="D8" s="9">
        <f>'Valori assoluti'!D8/'Valori assoluti'!D38*100</f>
        <v>5.8591282375236888</v>
      </c>
      <c r="E8" s="9">
        <f>'Valori assoluti'!E8/'Valori assoluti'!E38*100</f>
        <v>6.5103727441389783</v>
      </c>
      <c r="F8" s="9">
        <f>'Valori assoluti'!F8/'Valori assoluti'!F38*100</f>
        <v>6.2905551550108143</v>
      </c>
      <c r="G8" s="9">
        <f>'Valori assoluti'!G8/'Valori assoluti'!G38*100</f>
        <v>6.7539366344147211</v>
      </c>
      <c r="H8" s="9">
        <f>'Valori assoluti'!H8/'Valori assoluti'!H38*100</f>
        <v>6.1220548474314409</v>
      </c>
      <c r="I8" s="9">
        <f>'Valori assoluti'!I8/'Valori assoluti'!I38*100</f>
        <v>6.7401441288681641</v>
      </c>
      <c r="J8" s="9">
        <f>'Valori assoluti'!J8/'Valori assoluti'!J38*100</f>
        <v>7.1494042163153066</v>
      </c>
      <c r="K8" s="9">
        <f>'Valori assoluti'!K8/'Valori assoluti'!K38*100</f>
        <v>6.7455323433173922</v>
      </c>
      <c r="L8" s="9">
        <f>'Valori assoluti'!L8/'Valori assoluti'!L38*100</f>
        <v>6.8716094032549728</v>
      </c>
      <c r="M8" s="9">
        <f>'Valori assoluti'!M8/'Valori assoluti'!M38*100</f>
        <v>6.8307522123893811</v>
      </c>
      <c r="N8" s="9">
        <f>'Valori assoluti'!N8/'Valori assoluti'!N38*100</f>
        <v>5.4054054054054053</v>
      </c>
      <c r="O8" s="9">
        <f>'Valori assoluti'!O8/'Valori assoluti'!O38*100</f>
        <v>6.3903827902562478</v>
      </c>
      <c r="P8" s="9">
        <f>'Valori assoluti'!P8/'Valori assoluti'!P38*100</f>
        <v>6.015748031496063</v>
      </c>
      <c r="Q8" s="9">
        <f>'Valori assoluti'!Q8/'Valori assoluti'!Q38*100</f>
        <v>5.5933250927070457</v>
      </c>
      <c r="R8" s="9">
        <f>'Valori assoluti'!R8/'Valori assoluti'!R38*100</f>
        <v>7.2463768115942031</v>
      </c>
      <c r="S8" s="11">
        <f>'Valori assoluti'!S8/'Valori assoluti'!S38*100</f>
        <v>6.4481363808137502</v>
      </c>
    </row>
    <row r="9" spans="1:19" ht="15" thickBot="1">
      <c r="A9" s="148" t="s">
        <v>5</v>
      </c>
      <c r="B9" s="4" t="s">
        <v>2</v>
      </c>
      <c r="C9" s="9">
        <f>'Valori assoluti'!C9/'Valori assoluti'!C37*100</f>
        <v>7.9513492968453061</v>
      </c>
      <c r="D9" s="9">
        <f>'Valori assoluti'!D9/'Valori assoluti'!D37*100</f>
        <v>8.1683634637267239</v>
      </c>
      <c r="E9" s="9">
        <f>'Valori assoluti'!E9/'Valori assoluti'!E37*100</f>
        <v>8.4579678203202118</v>
      </c>
      <c r="F9" s="9">
        <f>'Valori assoluti'!F9/'Valori assoluti'!F37*100</f>
        <v>7.8389256232288806</v>
      </c>
      <c r="G9" s="9">
        <f>'Valori assoluti'!G9/'Valori assoluti'!G37*100</f>
        <v>7.5542370974663671</v>
      </c>
      <c r="H9" s="9">
        <f>'Valori assoluti'!H9/'Valori assoluti'!H37*100</f>
        <v>7.6094807747224129</v>
      </c>
      <c r="I9" s="9">
        <f>'Valori assoluti'!I9/'Valori assoluti'!I37*100</f>
        <v>8.2678205578006772</v>
      </c>
      <c r="J9" s="9">
        <f>'Valori assoluti'!J9/'Valori assoluti'!J37*100</f>
        <v>8.2447719477719978</v>
      </c>
      <c r="K9" s="9">
        <f>'Valori assoluti'!K9/'Valori assoluti'!K37*100</f>
        <v>8.1599777163946978</v>
      </c>
      <c r="L9" s="9">
        <f>'Valori assoluti'!L9/'Valori assoluti'!L37*100</f>
        <v>7.9691263257228968</v>
      </c>
      <c r="M9" s="9">
        <f>'Valori assoluti'!M9/'Valori assoluti'!M37*100</f>
        <v>7.6216458047637108</v>
      </c>
      <c r="N9" s="9">
        <f>'Valori assoluti'!N9/'Valori assoluti'!N37*100</f>
        <v>8.2469133178910674</v>
      </c>
      <c r="O9" s="9">
        <f>'Valori assoluti'!O9/'Valori assoluti'!O37*100</f>
        <v>7.5547726522074203</v>
      </c>
      <c r="P9" s="9">
        <f>'Valori assoluti'!P9/'Valori assoluti'!P37*100</f>
        <v>8.2369754449785635</v>
      </c>
      <c r="Q9" s="9">
        <f>'Valori assoluti'!Q9/'Valori assoluti'!Q37*100</f>
        <v>7.781641925300363</v>
      </c>
      <c r="R9" s="9">
        <f>'Valori assoluti'!R9/'Valori assoluti'!R37*100</f>
        <v>7.679005182290334</v>
      </c>
      <c r="S9" s="11">
        <f>'Valori assoluti'!S9/'Valori assoluti'!S37*100</f>
        <v>7.9674846225988016</v>
      </c>
    </row>
    <row r="10" spans="1:19" ht="15" thickBot="1">
      <c r="A10" s="149"/>
      <c r="B10" s="4" t="s">
        <v>3</v>
      </c>
      <c r="C10" s="9">
        <f>'Valori assoluti'!C10/'Valori assoluti'!C38*100</f>
        <v>7.5600309837335402</v>
      </c>
      <c r="D10" s="9">
        <f>'Valori assoluti'!D10/'Valori assoluti'!D38*100</f>
        <v>7.6753000631711936</v>
      </c>
      <c r="E10" s="9">
        <f>'Valori assoluti'!E10/'Valori assoluti'!E38*100</f>
        <v>7.9946027997976055</v>
      </c>
      <c r="F10" s="9">
        <f>'Valori assoluti'!F10/'Valori assoluti'!F38*100</f>
        <v>6.9214131218457098</v>
      </c>
      <c r="G10" s="9">
        <f>'Valori assoluti'!G10/'Valori assoluti'!G38*100</f>
        <v>6.7349649022955802</v>
      </c>
      <c r="H10" s="9">
        <f>'Valori assoluti'!H10/'Valori assoluti'!H38*100</f>
        <v>6.662804171494785</v>
      </c>
      <c r="I10" s="9">
        <f>'Valori assoluti'!I10/'Valori assoluti'!I38*100</f>
        <v>8.1178465451462483</v>
      </c>
      <c r="J10" s="9">
        <f>'Valori assoluti'!J10/'Valori assoluti'!J38*100</f>
        <v>8.3180568285976175</v>
      </c>
      <c r="K10" s="9">
        <f>'Valori assoluti'!K10/'Valori assoluti'!K38*100</f>
        <v>7.5006292474200862</v>
      </c>
      <c r="L10" s="9">
        <f>'Valori assoluti'!L10/'Valori assoluti'!L38*100</f>
        <v>7.4916042366313622</v>
      </c>
      <c r="M10" s="9">
        <f>'Valori assoluti'!M10/'Valori assoluti'!M38*100</f>
        <v>6.7477876106194685</v>
      </c>
      <c r="N10" s="9">
        <f>'Valori assoluti'!N10/'Valori assoluti'!N38*100</f>
        <v>7.283072546230442</v>
      </c>
      <c r="O10" s="9">
        <f>'Valori assoluti'!O10/'Valori assoluti'!O38*100</f>
        <v>7.0863650743435622</v>
      </c>
      <c r="P10" s="9">
        <f>'Valori assoluti'!P10/'Valori assoluti'!P38*100</f>
        <v>7.8425196850393704</v>
      </c>
      <c r="Q10" s="9">
        <f>'Valori assoluti'!Q10/'Valori assoluti'!Q38*100</f>
        <v>6.8912237330037085</v>
      </c>
      <c r="R10" s="9">
        <f>'Valori assoluti'!R10/'Valori assoluti'!R38*100</f>
        <v>6.8276972624798722</v>
      </c>
      <c r="S10" s="11">
        <f>'Valori assoluti'!S10/'Valori assoluti'!S38*100</f>
        <v>7.3816955225551801</v>
      </c>
    </row>
    <row r="11" spans="1:19" ht="15" thickBot="1">
      <c r="A11" s="146" t="s">
        <v>6</v>
      </c>
      <c r="B11" s="5" t="s">
        <v>2</v>
      </c>
      <c r="C11" s="11">
        <f>'Valori assoluti'!C11/'Valori assoluti'!C37*100</f>
        <v>22.105663245914101</v>
      </c>
      <c r="D11" s="11">
        <f>'Valori assoluti'!D11/'Valori assoluti'!D37*100</f>
        <v>22.259817182990332</v>
      </c>
      <c r="E11" s="11">
        <f>'Valori assoluti'!E11/'Valori assoluti'!E37*100</f>
        <v>23.154861240491375</v>
      </c>
      <c r="F11" s="11">
        <f>'Valori assoluti'!F11/'Valori assoluti'!F37*100</f>
        <v>22.278943693786193</v>
      </c>
      <c r="G11" s="11">
        <f>'Valori assoluti'!G11/'Valori assoluti'!G37*100</f>
        <v>21.190695426459623</v>
      </c>
      <c r="H11" s="11">
        <f>'Valori assoluti'!H11/'Valori assoluti'!H37*100</f>
        <v>21.463607196250692</v>
      </c>
      <c r="I11" s="11">
        <f>'Valori assoluti'!I11/'Valori assoluti'!I37*100</f>
        <v>22.91582745342637</v>
      </c>
      <c r="J11" s="11">
        <f>'Valori assoluti'!J11/'Valori assoluti'!J37*100</f>
        <v>23.436836360480996</v>
      </c>
      <c r="K11" s="11">
        <f>'Valori assoluti'!K11/'Valori assoluti'!K37*100</f>
        <v>21.578886283976694</v>
      </c>
      <c r="L11" s="11">
        <f>'Valori assoluti'!L11/'Valori assoluti'!L37*100</f>
        <v>21.976835354488561</v>
      </c>
      <c r="M11" s="11">
        <f>'Valori assoluti'!M11/'Valori assoluti'!M37*100</f>
        <v>21.249477236697498</v>
      </c>
      <c r="N11" s="11">
        <f>'Valori assoluti'!N11/'Valori assoluti'!N37*100</f>
        <v>21.784750409078352</v>
      </c>
      <c r="O11" s="11">
        <f>'Valori assoluti'!O11/'Valori assoluti'!O37*100</f>
        <v>21.685015963888581</v>
      </c>
      <c r="P11" s="11">
        <f>'Valori assoluti'!P11/'Valori assoluti'!P37*100</f>
        <v>22.64010258090391</v>
      </c>
      <c r="Q11" s="11">
        <f>'Valori assoluti'!Q11/'Valori assoluti'!Q37*100</f>
        <v>21.737262159173596</v>
      </c>
      <c r="R11" s="11">
        <f>'Valori assoluti'!R11/'Valori assoluti'!R37*100</f>
        <v>22.305465012429533</v>
      </c>
      <c r="S11" s="11">
        <f>'Valori assoluti'!S11/'Valori assoluti'!S37*100</f>
        <v>22.124453964824671</v>
      </c>
    </row>
    <row r="12" spans="1:19" ht="15" thickBot="1">
      <c r="A12" s="147"/>
      <c r="B12" s="5" t="s">
        <v>3</v>
      </c>
      <c r="C12" s="11">
        <f>'Valori assoluti'!C12/'Valori assoluti'!C38*100</f>
        <v>21.471727343144849</v>
      </c>
      <c r="D12" s="11">
        <f>'Valori assoluti'!D12/'Valori assoluti'!D38*100</f>
        <v>20.562223626026533</v>
      </c>
      <c r="E12" s="11">
        <f>'Valori assoluti'!E12/'Valori assoluti'!E38*100</f>
        <v>22.617642098161578</v>
      </c>
      <c r="F12" s="11">
        <f>'Valori assoluti'!F12/'Valori assoluti'!F38*100</f>
        <v>20.421773612112474</v>
      </c>
      <c r="G12" s="11">
        <f>'Valori assoluti'!G12/'Valori assoluti'!G38*100</f>
        <v>21.36217036615443</v>
      </c>
      <c r="H12" s="11">
        <f>'Valori assoluti'!H12/'Valori assoluti'!H38*100</f>
        <v>19.775975280030899</v>
      </c>
      <c r="I12" s="11">
        <f>'Valori assoluti'!I12/'Valori assoluti'!I38*100</f>
        <v>21.937261551504875</v>
      </c>
      <c r="J12" s="11">
        <f>'Valori assoluti'!J12/'Valori assoluti'!J38*100</f>
        <v>23.281393217231898</v>
      </c>
      <c r="K12" s="11">
        <f>'Valori assoluti'!K12/'Valori assoluti'!K38*100</f>
        <v>20.261766926755602</v>
      </c>
      <c r="L12" s="11">
        <f>'Valori assoluti'!L12/'Valori assoluti'!L38*100</f>
        <v>21.415654869542756</v>
      </c>
      <c r="M12" s="11">
        <f>'Valori assoluti'!M12/'Valori assoluti'!M38*100</f>
        <v>20.907079646017699</v>
      </c>
      <c r="N12" s="11">
        <f>'Valori assoluti'!N12/'Valori assoluti'!N38*100</f>
        <v>19.231863442389756</v>
      </c>
      <c r="O12" s="11">
        <f>'Valori assoluti'!O12/'Valori assoluti'!O38*100</f>
        <v>20.689655172413794</v>
      </c>
      <c r="P12" s="11">
        <f>'Valori assoluti'!P12/'Valori assoluti'!P38*100</f>
        <v>21.133858267716533</v>
      </c>
      <c r="Q12" s="11">
        <f>'Valori assoluti'!Q12/'Valori assoluti'!Q38*100</f>
        <v>20.951792336217554</v>
      </c>
      <c r="R12" s="11">
        <f>'Valori assoluti'!R12/'Valori assoluti'!R38*100</f>
        <v>21.127214170692433</v>
      </c>
      <c r="S12" s="11">
        <f>'Valori assoluti'!S12/'Valori assoluti'!S38*100</f>
        <v>21.117751620082018</v>
      </c>
    </row>
    <row r="13" spans="1:19" ht="15" thickBot="1">
      <c r="A13" s="148" t="s">
        <v>7</v>
      </c>
      <c r="B13" s="4" t="s">
        <v>2</v>
      </c>
      <c r="C13" s="9">
        <f>'Valori assoluti'!C13/'Valori assoluti'!C37*100</f>
        <v>8.0820980615735465</v>
      </c>
      <c r="D13" s="9">
        <f>'Valori assoluti'!D13/'Valori assoluti'!D37*100</f>
        <v>7.967159252756197</v>
      </c>
      <c r="E13" s="9">
        <f>'Valori assoluti'!E13/'Valori assoluti'!E37*100</f>
        <v>8.4056431377367993</v>
      </c>
      <c r="F13" s="9">
        <f>'Valori assoluti'!F13/'Valori assoluti'!F37*100</f>
        <v>8.3219023368516165</v>
      </c>
      <c r="G13" s="9">
        <f>'Valori assoluti'!G13/'Valori assoluti'!G37*100</f>
        <v>8.1017120048664424</v>
      </c>
      <c r="H13" s="9">
        <f>'Valori assoluti'!H13/'Valori assoluti'!H37*100</f>
        <v>8.1583544707799298</v>
      </c>
      <c r="I13" s="9">
        <f>'Valori assoluti'!I13/'Valori assoluti'!I37*100</f>
        <v>8.5411333601881569</v>
      </c>
      <c r="J13" s="9">
        <f>'Valori assoluti'!J13/'Valori assoluti'!J37*100</f>
        <v>8.2292442102090302</v>
      </c>
      <c r="K13" s="9">
        <f>'Valori assoluti'!K13/'Valori assoluti'!K37*100</f>
        <v>8.0462384810009056</v>
      </c>
      <c r="L13" s="9">
        <f>'Valori assoluti'!L13/'Valori assoluti'!L37*100</f>
        <v>8.7329868495800405</v>
      </c>
      <c r="M13" s="9">
        <f>'Valori assoluti'!M13/'Valori assoluti'!M37*100</f>
        <v>8.8500179927834353</v>
      </c>
      <c r="N13" s="9">
        <f>'Valori assoluti'!N13/'Valori assoluti'!N37*100</f>
        <v>7.5807000021250817</v>
      </c>
      <c r="O13" s="9">
        <f>'Valori assoluti'!O13/'Valori assoluti'!O37*100</f>
        <v>7.8338654629527689</v>
      </c>
      <c r="P13" s="9">
        <f>'Valori assoluti'!P13/'Valori assoluti'!P37*100</f>
        <v>8.3618123379521094</v>
      </c>
      <c r="Q13" s="9">
        <f>'Valori assoluti'!Q13/'Valori assoluti'!Q37*100</f>
        <v>8.1729584791937615</v>
      </c>
      <c r="R13" s="9">
        <f>'Valori assoluti'!R13/'Valori assoluti'!R37*100</f>
        <v>8.4054360007053823</v>
      </c>
      <c r="S13" s="11">
        <f>'Valori assoluti'!S13/'Valori assoluti'!S37*100</f>
        <v>8.2377284362574539</v>
      </c>
    </row>
    <row r="14" spans="1:19" ht="15" thickBot="1">
      <c r="A14" s="149"/>
      <c r="B14" s="4" t="s">
        <v>3</v>
      </c>
      <c r="C14" s="9">
        <f>'Valori assoluti'!C14/'Valori assoluti'!C38*100</f>
        <v>7.2656855151045701</v>
      </c>
      <c r="D14" s="9">
        <f>'Valori assoluti'!D14/'Valori assoluti'!D38*100</f>
        <v>7.090966519267214</v>
      </c>
      <c r="E14" s="9">
        <f>'Valori assoluti'!E14/'Valori assoluti'!E38*100</f>
        <v>8.1295328048574795</v>
      </c>
      <c r="F14" s="9">
        <f>'Valori assoluti'!F14/'Valori assoluti'!F38*100</f>
        <v>7.6784426820475842</v>
      </c>
      <c r="G14" s="9">
        <f>'Valori assoluti'!G14/'Valori assoluti'!G38*100</f>
        <v>7.057484348321001</v>
      </c>
      <c r="H14" s="9">
        <f>'Valori assoluti'!H14/'Valori assoluti'!H38*100</f>
        <v>8.536114329857087</v>
      </c>
      <c r="I14" s="9">
        <f>'Valori assoluti'!I14/'Valori assoluti'!I38*100</f>
        <v>8.8596863077575243</v>
      </c>
      <c r="J14" s="9">
        <f>'Valori assoluti'!J14/'Valori assoluti'!J38*100</f>
        <v>7.6993583868010997</v>
      </c>
      <c r="K14" s="9">
        <f>'Valori assoluti'!K14/'Valori assoluti'!K38*100</f>
        <v>7.1482506921721614</v>
      </c>
      <c r="L14" s="9">
        <f>'Valori assoluti'!L14/'Valori assoluti'!L38*100</f>
        <v>8.008266597778352</v>
      </c>
      <c r="M14" s="9">
        <f>'Valori assoluti'!M14/'Valori assoluti'!M38*100</f>
        <v>8.6559734513274336</v>
      </c>
      <c r="N14" s="9">
        <f>'Valori assoluti'!N14/'Valori assoluti'!N38*100</f>
        <v>8.0512091038406819</v>
      </c>
      <c r="O14" s="9">
        <f>'Valori assoluti'!O14/'Valori assoluti'!O38*100</f>
        <v>7.3078139829167981</v>
      </c>
      <c r="P14" s="9">
        <f>'Valori assoluti'!P14/'Valori assoluti'!P38*100</f>
        <v>7.6850393700787407</v>
      </c>
      <c r="Q14" s="9">
        <f>'Valori assoluti'!Q14/'Valori assoluti'!Q38*100</f>
        <v>7.0766378244746599</v>
      </c>
      <c r="R14" s="9">
        <f>'Valori assoluti'!R14/'Valori assoluti'!R38*100</f>
        <v>7.2463768115942031</v>
      </c>
      <c r="S14" s="11">
        <f>'Valori assoluti'!S14/'Valori assoluti'!S38*100</f>
        <v>7.716209218021751</v>
      </c>
    </row>
    <row r="15" spans="1:19" ht="15" thickBot="1">
      <c r="A15" s="148" t="s">
        <v>8</v>
      </c>
      <c r="B15" s="4" t="s">
        <v>2</v>
      </c>
      <c r="C15" s="9">
        <f>'Valori assoluti'!C15/'Valori assoluti'!C37*100</f>
        <v>9.0995819080197649</v>
      </c>
      <c r="D15" s="9">
        <f>'Valori assoluti'!D15/'Valori assoluti'!D37*100</f>
        <v>9.0583341497049759</v>
      </c>
      <c r="E15" s="9">
        <f>'Valori assoluti'!E15/'Valori assoluti'!E37*100</f>
        <v>9.8132563790526852</v>
      </c>
      <c r="F15" s="9">
        <f>'Valori assoluti'!F15/'Valori assoluti'!F37*100</f>
        <v>9.3346749353156184</v>
      </c>
      <c r="G15" s="9">
        <f>'Valori assoluti'!G15/'Valori assoluti'!G37*100</f>
        <v>9.8887134339676095</v>
      </c>
      <c r="H15" s="9">
        <f>'Valori assoluti'!H15/'Valori assoluti'!H37*100</f>
        <v>9.3993045640086681</v>
      </c>
      <c r="I15" s="9">
        <f>'Valori assoluti'!I15/'Valori assoluti'!I37*100</f>
        <v>9.3450455016004597</v>
      </c>
      <c r="J15" s="9">
        <f>'Valori assoluti'!J15/'Valori assoluti'!J37*100</f>
        <v>9.0686554349364954</v>
      </c>
      <c r="K15" s="9">
        <f>'Valori assoluti'!K15/'Valori assoluti'!K37*100</f>
        <v>9.7198300875095747</v>
      </c>
      <c r="L15" s="9">
        <f>'Valori assoluti'!L15/'Valori assoluti'!L37*100</f>
        <v>9.1733686389949156</v>
      </c>
      <c r="M15" s="9">
        <f>'Valori assoluti'!M15/'Valori assoluti'!M37*100</f>
        <v>9.8590727394742217</v>
      </c>
      <c r="N15" s="9">
        <f>'Valori assoluti'!N15/'Valori assoluti'!N37*100</f>
        <v>9.3243300677901271</v>
      </c>
      <c r="O15" s="9">
        <f>'Valori assoluti'!O15/'Valori assoluti'!O37*100</f>
        <v>9.0091379500165143</v>
      </c>
      <c r="P15" s="9">
        <f>'Valori assoluti'!P15/'Valori assoluti'!P37*100</f>
        <v>9.2921578706554229</v>
      </c>
      <c r="Q15" s="9">
        <f>'Valori assoluti'!Q15/'Valori assoluti'!Q37*100</f>
        <v>9.028927632219732</v>
      </c>
      <c r="R15" s="9">
        <f>'Valori assoluti'!R15/'Valori assoluti'!R37*100</f>
        <v>9.1847705513934166</v>
      </c>
      <c r="S15" s="11">
        <f>'Valori assoluti'!S15/'Valori assoluti'!S37*100</f>
        <v>9.3594096318064395</v>
      </c>
    </row>
    <row r="16" spans="1:19" ht="15" thickBot="1">
      <c r="A16" s="149"/>
      <c r="B16" s="4" t="s">
        <v>3</v>
      </c>
      <c r="C16" s="9">
        <f>'Valori assoluti'!C16/'Valori assoluti'!C38*100</f>
        <v>8.2571649883810991</v>
      </c>
      <c r="D16" s="9">
        <f>'Valori assoluti'!D16/'Valori assoluti'!D38*100</f>
        <v>8.2912192040429566</v>
      </c>
      <c r="E16" s="9">
        <f>'Valori assoluti'!E16/'Valori assoluti'!E38*100</f>
        <v>9.4788328554562327</v>
      </c>
      <c r="F16" s="9">
        <f>'Valori assoluti'!F16/'Valori assoluti'!F38*100</f>
        <v>9.2826243691420327</v>
      </c>
      <c r="G16" s="9">
        <f>'Valori assoluti'!G16/'Valori assoluti'!G38*100</f>
        <v>9.7135268450009491</v>
      </c>
      <c r="H16" s="9">
        <f>'Valori assoluti'!H16/'Valori assoluti'!H38*100</f>
        <v>8.8451139436075703</v>
      </c>
      <c r="I16" s="9">
        <f>'Valori assoluti'!I16/'Valori assoluti'!I38*100</f>
        <v>8.7537091988130555</v>
      </c>
      <c r="J16" s="9">
        <f>'Valori assoluti'!J16/'Valori assoluti'!J38*100</f>
        <v>9.2804766269477543</v>
      </c>
      <c r="K16" s="9">
        <f>'Valori assoluti'!K16/'Valori assoluti'!K38*100</f>
        <v>9.7659199597281656</v>
      </c>
      <c r="L16" s="9">
        <f>'Valori assoluti'!L16/'Valori assoluti'!L38*100</f>
        <v>8.3440971325238955</v>
      </c>
      <c r="M16" s="9">
        <f>'Valori assoluti'!M16/'Valori assoluti'!M38*100</f>
        <v>9.485619469026549</v>
      </c>
      <c r="N16" s="9">
        <f>'Valori assoluti'!N16/'Valori assoluti'!N38*100</f>
        <v>8.1934566145092464</v>
      </c>
      <c r="O16" s="9">
        <f>'Valori assoluti'!O16/'Valori assoluti'!O38*100</f>
        <v>8.6048718759886107</v>
      </c>
      <c r="P16" s="9">
        <f>'Valori assoluti'!P16/'Valori assoluti'!P38*100</f>
        <v>8.0944881889763778</v>
      </c>
      <c r="Q16" s="9">
        <f>'Valori assoluti'!Q16/'Valori assoluti'!Q38*100</f>
        <v>8.0346106304079115</v>
      </c>
      <c r="R16" s="9">
        <f>'Valori assoluti'!R16/'Valori assoluti'!R38*100</f>
        <v>8.5346215780998396</v>
      </c>
      <c r="S16" s="11">
        <f>'Valori assoluti'!S16/'Valori assoluti'!S38*100</f>
        <v>8.8443181659131938</v>
      </c>
    </row>
    <row r="17" spans="1:19" ht="15" thickBot="1">
      <c r="A17" s="148" t="s">
        <v>9</v>
      </c>
      <c r="B17" s="4" t="s">
        <v>2</v>
      </c>
      <c r="C17" s="9">
        <f>'Valori assoluti'!C17/'Valori assoluti'!C37*100</f>
        <v>9.6514633219308248</v>
      </c>
      <c r="D17" s="9">
        <f>'Valori assoluti'!D17/'Valori assoluti'!D37*100</f>
        <v>9.2052810453576086</v>
      </c>
      <c r="E17" s="9">
        <f>'Valori assoluti'!E17/'Valori assoluti'!E37*100</f>
        <v>10.033257885369306</v>
      </c>
      <c r="F17" s="9">
        <f>'Valori assoluti'!F17/'Valori assoluti'!F37*100</f>
        <v>9.5872520432050585</v>
      </c>
      <c r="G17" s="9">
        <f>'Valori assoluti'!G17/'Valori assoluti'!G37*100</f>
        <v>9.7391369562228398</v>
      </c>
      <c r="H17" s="9">
        <f>'Valori assoluti'!H17/'Valori assoluti'!H37*100</f>
        <v>9.5374678738808356</v>
      </c>
      <c r="I17" s="9">
        <f>'Valori assoluti'!I17/'Valori assoluti'!I37*100</f>
        <v>9.3801300293237357</v>
      </c>
      <c r="J17" s="9">
        <f>'Valori assoluti'!J17/'Valori assoluti'!J37*100</f>
        <v>8.9416933454510588</v>
      </c>
      <c r="K17" s="9">
        <f>'Valori assoluti'!K17/'Valori assoluti'!K37*100</f>
        <v>9.2899422018987483</v>
      </c>
      <c r="L17" s="9">
        <f>'Valori assoluti'!L17/'Valori assoluti'!L37*100</f>
        <v>9.4099916900238032</v>
      </c>
      <c r="M17" s="9">
        <f>'Valori assoluti'!M17/'Valori assoluti'!M37*100</f>
        <v>9.2375922738015337</v>
      </c>
      <c r="N17" s="9">
        <f>'Valori assoluti'!N17/'Valori assoluti'!N37*100</f>
        <v>9.8986335720509171</v>
      </c>
      <c r="O17" s="9">
        <f>'Valori assoluti'!O17/'Valori assoluti'!O37*100</f>
        <v>9.6141142794230987</v>
      </c>
      <c r="P17" s="9">
        <f>'Valori assoluti'!P17/'Valori assoluti'!P37*100</f>
        <v>9.1492450474775602</v>
      </c>
      <c r="Q17" s="9">
        <f>'Valori assoluti'!Q17/'Valori assoluti'!Q37*100</f>
        <v>9.3182612482024076</v>
      </c>
      <c r="R17" s="9">
        <f>'Valori assoluti'!R17/'Valori assoluti'!R37*100</f>
        <v>8.9538144728683484</v>
      </c>
      <c r="S17" s="11">
        <f>'Valori assoluti'!S17/'Valori assoluti'!S37*100</f>
        <v>9.4487158251665484</v>
      </c>
    </row>
    <row r="18" spans="1:19" ht="15" thickBot="1">
      <c r="A18" s="149"/>
      <c r="B18" s="4" t="s">
        <v>3</v>
      </c>
      <c r="C18" s="9">
        <f>'Valori assoluti'!C18/'Valori assoluti'!C38*100</f>
        <v>9.1711851278079024</v>
      </c>
      <c r="D18" s="9">
        <f>'Valori assoluti'!D18/'Valori assoluti'!D38*100</f>
        <v>8.8123815540113704</v>
      </c>
      <c r="E18" s="9">
        <f>'Valori assoluti'!E18/'Valori assoluti'!E38*100</f>
        <v>10.726935402260079</v>
      </c>
      <c r="F18" s="9">
        <f>'Valori assoluti'!F18/'Valori assoluti'!F38*100</f>
        <v>9.5169430425378501</v>
      </c>
      <c r="G18" s="9">
        <f>'Valori assoluti'!G18/'Valori assoluti'!G38*100</f>
        <v>9.8083855055966609</v>
      </c>
      <c r="H18" s="9">
        <f>'Valori assoluti'!H18/'Valori assoluti'!H38*100</f>
        <v>9.7721127848590186</v>
      </c>
      <c r="I18" s="9">
        <f>'Valori assoluti'!I18/'Valori assoluti'!I38*100</f>
        <v>9.8558711318355243</v>
      </c>
      <c r="J18" s="9">
        <f>'Valori assoluti'!J18/'Valori assoluti'!J38*100</f>
        <v>9.7158570119156735</v>
      </c>
      <c r="K18" s="9">
        <f>'Valori assoluti'!K18/'Valori assoluti'!K38*100</f>
        <v>8.8598036748049331</v>
      </c>
      <c r="L18" s="9">
        <f>'Valori assoluti'!L18/'Valori assoluti'!L38*100</f>
        <v>9.9974166881942654</v>
      </c>
      <c r="M18" s="9">
        <f>'Valori assoluti'!M18/'Valori assoluti'!M38*100</f>
        <v>9.264380530973451</v>
      </c>
      <c r="N18" s="9">
        <f>'Valori assoluti'!N18/'Valori assoluti'!N38*100</f>
        <v>9.8435277382645801</v>
      </c>
      <c r="O18" s="9">
        <f>'Valori assoluti'!O18/'Valori assoluti'!O38*100</f>
        <v>9.8386586523252131</v>
      </c>
      <c r="P18" s="9">
        <f>'Valori assoluti'!P18/'Valori assoluti'!P38*100</f>
        <v>9.7637795275590555</v>
      </c>
      <c r="Q18" s="9">
        <f>'Valori assoluti'!Q18/'Valori assoluti'!Q38*100</f>
        <v>8.8071693448702089</v>
      </c>
      <c r="R18" s="9">
        <f>'Valori assoluti'!R18/'Valori assoluti'!R38*100</f>
        <v>9.1787439613526569</v>
      </c>
      <c r="S18" s="11">
        <f>'Valori assoluti'!S18/'Valori assoluti'!S38*100</f>
        <v>9.5693311125729554</v>
      </c>
    </row>
    <row r="19" spans="1:19" ht="15" thickBot="1">
      <c r="A19" s="146" t="s">
        <v>10</v>
      </c>
      <c r="B19" s="5" t="s">
        <v>2</v>
      </c>
      <c r="C19" s="11">
        <f>'Valori assoluti'!C19/'Valori assoluti'!C37*100</f>
        <v>26.833143291524138</v>
      </c>
      <c r="D19" s="11">
        <f>'Valori assoluti'!D19/'Valori assoluti'!D37*100</f>
        <v>26.230774447818781</v>
      </c>
      <c r="E19" s="11">
        <f>'Valori assoluti'!E19/'Valori assoluti'!E37*100</f>
        <v>28.25215740215879</v>
      </c>
      <c r="F19" s="11">
        <f>'Valori assoluti'!F19/'Valori assoluti'!F37*100</f>
        <v>27.243829315372292</v>
      </c>
      <c r="G19" s="11">
        <f>'Valori assoluti'!G19/'Valori assoluti'!G37*100</f>
        <v>27.729562395056895</v>
      </c>
      <c r="H19" s="11">
        <f>'Valori assoluti'!H19/'Valori assoluti'!H37*100</f>
        <v>27.095126908669432</v>
      </c>
      <c r="I19" s="11">
        <f>'Valori assoluti'!I19/'Valori assoluti'!I37*100</f>
        <v>27.266308891112352</v>
      </c>
      <c r="J19" s="11">
        <f>'Valori assoluti'!J19/'Valori assoluti'!J37*100</f>
        <v>26.239592990596584</v>
      </c>
      <c r="K19" s="11">
        <f>'Valori assoluti'!K19/'Valori assoluti'!K37*100</f>
        <v>27.056010770409227</v>
      </c>
      <c r="L19" s="11">
        <f>'Valori assoluti'!L19/'Valori assoluti'!L37*100</f>
        <v>27.316347178598761</v>
      </c>
      <c r="M19" s="11">
        <f>'Valori assoluti'!M19/'Valori assoluti'!M37*100</f>
        <v>27.946683006059192</v>
      </c>
      <c r="N19" s="11">
        <f>'Valori assoluti'!N19/'Valori assoluti'!N37*100</f>
        <v>26.803663641966125</v>
      </c>
      <c r="O19" s="11">
        <f>'Valori assoluti'!O19/'Valori assoluti'!O37*100</f>
        <v>26.45711769239238</v>
      </c>
      <c r="P19" s="11">
        <f>'Valori assoluti'!P19/'Valori assoluti'!P37*100</f>
        <v>26.803215256085096</v>
      </c>
      <c r="Q19" s="11">
        <f>'Valori assoluti'!Q19/'Valori assoluti'!Q37*100</f>
        <v>26.520147359615905</v>
      </c>
      <c r="R19" s="11">
        <f>'Valori assoluti'!R19/'Valori assoluti'!R37*100</f>
        <v>26.544021024967147</v>
      </c>
      <c r="S19" s="11">
        <f>'Valori assoluti'!S19/'Valori assoluti'!S37*100</f>
        <v>27.045853893230444</v>
      </c>
    </row>
    <row r="20" spans="1:19" ht="15" thickBot="1">
      <c r="A20" s="147"/>
      <c r="B20" s="5" t="s">
        <v>3</v>
      </c>
      <c r="C20" s="11">
        <f>'Valori assoluti'!C20/'Valori assoluti'!C38*100</f>
        <v>24.69403563129357</v>
      </c>
      <c r="D20" s="11">
        <f>'Valori assoluti'!D20/'Valori assoluti'!D38*100</f>
        <v>24.194567277321539</v>
      </c>
      <c r="E20" s="11">
        <f>'Valori assoluti'!E20/'Valori assoluti'!E38*100</f>
        <v>28.335301062573791</v>
      </c>
      <c r="F20" s="11">
        <f>'Valori assoluti'!F20/'Valori assoluti'!F38*100</f>
        <v>26.478010093727473</v>
      </c>
      <c r="G20" s="11">
        <f>'Valori assoluti'!G20/'Valori assoluti'!G38*100</f>
        <v>26.579396698918611</v>
      </c>
      <c r="H20" s="11">
        <f>'Valori assoluti'!H20/'Valori assoluti'!H38*100</f>
        <v>27.153341058323676</v>
      </c>
      <c r="I20" s="11">
        <f>'Valori assoluti'!I20/'Valori assoluti'!I38*100</f>
        <v>27.469266638406104</v>
      </c>
      <c r="J20" s="11">
        <f>'Valori assoluti'!J20/'Valori assoluti'!J38*100</f>
        <v>26.695692025664531</v>
      </c>
      <c r="K20" s="11">
        <f>'Valori assoluti'!K20/'Valori assoluti'!K38*100</f>
        <v>25.773974326705261</v>
      </c>
      <c r="L20" s="11">
        <f>'Valori assoluti'!L20/'Valori assoluti'!L38*100</f>
        <v>26.349780418496511</v>
      </c>
      <c r="M20" s="11">
        <f>'Valori assoluti'!M20/'Valori assoluti'!M38*100</f>
        <v>27.40597345132743</v>
      </c>
      <c r="N20" s="11">
        <f>'Valori assoluti'!N20/'Valori assoluti'!N38*100</f>
        <v>26.088193456614512</v>
      </c>
      <c r="O20" s="11">
        <f>'Valori assoluti'!O20/'Valori assoluti'!O38*100</f>
        <v>25.751344511230624</v>
      </c>
      <c r="P20" s="11">
        <f>'Valori assoluti'!P20/'Valori assoluti'!P38*100</f>
        <v>25.543307086614174</v>
      </c>
      <c r="Q20" s="11">
        <f>'Valori assoluti'!Q20/'Valori assoluti'!Q38*100</f>
        <v>23.918417799752781</v>
      </c>
      <c r="R20" s="11">
        <f>'Valori assoluti'!R20/'Valori assoluti'!R38*100</f>
        <v>24.9597423510467</v>
      </c>
      <c r="S20" s="11">
        <f>'Valori assoluti'!S20/'Valori assoluti'!S38*100</f>
        <v>26.1298584965079</v>
      </c>
    </row>
    <row r="21" spans="1:19" ht="15" thickBot="1">
      <c r="A21" s="148" t="s">
        <v>11</v>
      </c>
      <c r="B21" s="4" t="s">
        <v>2</v>
      </c>
      <c r="C21" s="9">
        <f>'Valori assoluti'!C21/'Valori assoluti'!C37*100</f>
        <v>9.7008741923223099</v>
      </c>
      <c r="D21" s="9">
        <f>'Valori assoluti'!D21/'Valori assoluti'!D37*100</f>
        <v>9.6529038967302423</v>
      </c>
      <c r="E21" s="9">
        <f>'Valori assoluti'!E21/'Valori assoluti'!E37*100</f>
        <v>9.0541520824827266</v>
      </c>
      <c r="F21" s="9">
        <f>'Valori assoluti'!F21/'Valori assoluti'!F37*100</f>
        <v>9.7145673333607121</v>
      </c>
      <c r="G21" s="9">
        <f>'Valori assoluti'!G21/'Valori assoluti'!G37*100</f>
        <v>9.8016340917707936</v>
      </c>
      <c r="H21" s="9">
        <f>'Valori assoluti'!H21/'Valori assoluti'!H37*100</f>
        <v>9.7415632191631261</v>
      </c>
      <c r="I21" s="9">
        <f>'Valori assoluti'!I21/'Valori assoluti'!I37*100</f>
        <v>10.025078940187377</v>
      </c>
      <c r="J21" s="9">
        <f>'Valori assoluti'!J21/'Valori assoluti'!J37*100</f>
        <v>9.7591830583249237</v>
      </c>
      <c r="K21" s="9">
        <f>'Valori assoluti'!K21/'Valori assoluti'!K37*100</f>
        <v>10.147396764234813</v>
      </c>
      <c r="L21" s="9">
        <f>'Valori assoluti'!L21/'Valori assoluti'!L37*100</f>
        <v>10.073381315229792</v>
      </c>
      <c r="M21" s="9">
        <f>'Valori assoluti'!M21/'Valori assoluti'!M37*100</f>
        <v>9.4899775333352778</v>
      </c>
      <c r="N21" s="9">
        <f>'Valori assoluti'!N21/'Valori assoluti'!N37*100</f>
        <v>10.003293877637759</v>
      </c>
      <c r="O21" s="9">
        <f>'Valori assoluti'!O21/'Valori assoluti'!O37*100</f>
        <v>9.7990751954200146</v>
      </c>
      <c r="P21" s="9">
        <f>'Valori assoluti'!P21/'Valori assoluti'!P37*100</f>
        <v>9.2175946585626249</v>
      </c>
      <c r="Q21" s="9">
        <f>'Valori assoluti'!Q21/'Valori assoluti'!Q37*100</f>
        <v>9.9966196666647562</v>
      </c>
      <c r="R21" s="9">
        <f>'Valori assoluti'!R21/'Valori assoluti'!R37*100</f>
        <v>9.6597664271777273</v>
      </c>
      <c r="S21" s="11">
        <f>'Valori assoluti'!S21/'Valori assoluti'!S37*100</f>
        <v>9.7338009445041376</v>
      </c>
    </row>
    <row r="22" spans="1:19" ht="15" thickBot="1">
      <c r="A22" s="149"/>
      <c r="B22" s="4" t="s">
        <v>3</v>
      </c>
      <c r="C22" s="9">
        <f>'Valori assoluti'!C22/'Valori assoluti'!C38*100</f>
        <v>10.224632068164214</v>
      </c>
      <c r="D22" s="9">
        <f>'Valori assoluti'!D22/'Valori assoluti'!D38*100</f>
        <v>10.928616550852812</v>
      </c>
      <c r="E22" s="9">
        <f>'Valori assoluti'!E22/'Valori assoluti'!E38*100</f>
        <v>9.0065778377466703</v>
      </c>
      <c r="F22" s="9">
        <f>'Valori assoluti'!F22/'Valori assoluti'!F38*100</f>
        <v>10.237923576063446</v>
      </c>
      <c r="G22" s="9">
        <f>'Valori assoluti'!G22/'Valori assoluti'!G38*100</f>
        <v>11.022576361221779</v>
      </c>
      <c r="H22" s="9">
        <f>'Valori assoluti'!H22/'Valori assoluti'!H38*100</f>
        <v>10.390112012359985</v>
      </c>
      <c r="I22" s="9">
        <f>'Valori assoluti'!I22/'Valori assoluti'!I38*100</f>
        <v>11.339550657058076</v>
      </c>
      <c r="J22" s="9">
        <f>'Valori assoluti'!J22/'Valori assoluti'!J38*100</f>
        <v>10.334555453712191</v>
      </c>
      <c r="K22" s="9">
        <f>'Valori assoluti'!K22/'Valori assoluti'!K38*100</f>
        <v>11.477472942360937</v>
      </c>
      <c r="L22" s="9">
        <f>'Valori assoluti'!L22/'Valori assoluti'!L38*100</f>
        <v>11.004908292430898</v>
      </c>
      <c r="M22" s="9">
        <f>'Valori assoluti'!M22/'Valori assoluti'!M38*100</f>
        <v>9.264380530973451</v>
      </c>
      <c r="N22" s="9">
        <f>'Valori assoluti'!N22/'Valori assoluti'!N38*100</f>
        <v>11.294452347083926</v>
      </c>
      <c r="O22" s="9">
        <f>'Valori assoluti'!O22/'Valori assoluti'!O38*100</f>
        <v>8.8263207845618474</v>
      </c>
      <c r="P22" s="9">
        <f>'Valori assoluti'!P22/'Valori assoluti'!P38*100</f>
        <v>8.7559055118110241</v>
      </c>
      <c r="Q22" s="9">
        <f>'Valori assoluti'!Q22/'Valori assoluti'!Q38*100</f>
        <v>11.279357231149568</v>
      </c>
      <c r="R22" s="9">
        <f>'Valori assoluti'!R22/'Valori assoluti'!R38*100</f>
        <v>10.853462157809984</v>
      </c>
      <c r="S22" s="11">
        <f>'Valori assoluti'!S22/'Valori assoluti'!S38*100</f>
        <v>10.402116254006465</v>
      </c>
    </row>
    <row r="23" spans="1:19" ht="15" thickBot="1">
      <c r="A23" s="148" t="s">
        <v>12</v>
      </c>
      <c r="B23" s="4" t="s">
        <v>2</v>
      </c>
      <c r="C23" s="9">
        <f>'Valori assoluti'!C23/'Valori assoluti'!C37*100</f>
        <v>7.749144811858609</v>
      </c>
      <c r="D23" s="9">
        <f>'Valori assoluti'!D23/'Valori assoluti'!D37*100</f>
        <v>7.651035033647072</v>
      </c>
      <c r="E23" s="9">
        <f>'Valori assoluti'!E23/'Valori assoluti'!E37*100</f>
        <v>7.0230030403811776</v>
      </c>
      <c r="F23" s="9">
        <f>'Valori assoluti'!F23/'Valori assoluti'!F37*100</f>
        <v>7.4910673949648858</v>
      </c>
      <c r="G23" s="9">
        <f>'Valori assoluti'!G23/'Valori assoluti'!G37*100</f>
        <v>7.7363120856960714</v>
      </c>
      <c r="H23" s="9">
        <f>'Valori assoluti'!H23/'Valori assoluti'!H37*100</f>
        <v>7.595622448808184</v>
      </c>
      <c r="I23" s="9">
        <f>'Valori assoluti'!I23/'Valori assoluti'!I37*100</f>
        <v>7.2993143357112853</v>
      </c>
      <c r="J23" s="9">
        <f>'Valori assoluti'!J23/'Valori assoluti'!J37*100</f>
        <v>7.7816800098646803</v>
      </c>
      <c r="K23" s="9">
        <f>'Valori assoluti'!K23/'Valori assoluti'!K37*100</f>
        <v>7.8967526287690628</v>
      </c>
      <c r="L23" s="9">
        <f>'Valori assoluti'!L23/'Valori assoluti'!L37*100</f>
        <v>7.6864932369939476</v>
      </c>
      <c r="M23" s="9">
        <f>'Valori assoluti'!M23/'Valori assoluti'!M37*100</f>
        <v>8.1541349361499336</v>
      </c>
      <c r="N23" s="9">
        <f>'Valori assoluti'!N23/'Valori assoluti'!N37*100</f>
        <v>8.4812036466413065</v>
      </c>
      <c r="O23" s="9">
        <f>'Valori assoluti'!O23/'Valori assoluti'!O37*100</f>
        <v>8.0369921831993825</v>
      </c>
      <c r="P23" s="9">
        <f>'Valori assoluti'!P23/'Valori assoluti'!P37*100</f>
        <v>7.743276601273223</v>
      </c>
      <c r="Q23" s="9">
        <f>'Valori assoluti'!Q23/'Valori assoluti'!Q37*100</f>
        <v>7.8154452586527938</v>
      </c>
      <c r="R23" s="9">
        <f>'Valori assoluti'!R23/'Valori assoluti'!R37*100</f>
        <v>7.9457992730003246</v>
      </c>
      <c r="S23" s="11">
        <f>'Valori assoluti'!S23/'Valori assoluti'!S37*100</f>
        <v>7.7286171089538431</v>
      </c>
    </row>
    <row r="24" spans="1:19" ht="15" thickBot="1">
      <c r="A24" s="149"/>
      <c r="B24" s="4" t="s">
        <v>3</v>
      </c>
      <c r="C24" s="9">
        <f>'Valori assoluti'!C24/'Valori assoluti'!C38*100</f>
        <v>9.4190549961270342</v>
      </c>
      <c r="D24" s="9">
        <f>'Valori assoluti'!D24/'Valori assoluti'!D38*100</f>
        <v>9.0176879343019589</v>
      </c>
      <c r="E24" s="9">
        <f>'Valori assoluti'!E24/'Valori assoluti'!E38*100</f>
        <v>8.2475965592848706</v>
      </c>
      <c r="F24" s="9">
        <f>'Valori assoluti'!F24/'Valori assoluti'!F38*100</f>
        <v>9.3727469358327316</v>
      </c>
      <c r="G24" s="9">
        <f>'Valori assoluti'!G24/'Valori assoluti'!G38*100</f>
        <v>9.6186681844052373</v>
      </c>
      <c r="H24" s="9">
        <f>'Valori assoluti'!H24/'Valori assoluti'!H38*100</f>
        <v>8.6133642332947087</v>
      </c>
      <c r="I24" s="9">
        <f>'Valori assoluti'!I24/'Valori assoluti'!I38*100</f>
        <v>9.3471810089020764</v>
      </c>
      <c r="J24" s="9">
        <f>'Valori assoluti'!J24/'Valori assoluti'!J38*100</f>
        <v>9.2575618698441797</v>
      </c>
      <c r="K24" s="9">
        <f>'Valori assoluti'!K24/'Valori assoluti'!K38*100</f>
        <v>9.8162597533350127</v>
      </c>
      <c r="L24" s="9">
        <f>'Valori assoluti'!L24/'Valori assoluti'!L38*100</f>
        <v>9.1449237923017304</v>
      </c>
      <c r="M24" s="9">
        <f>'Valori assoluti'!M24/'Valori assoluti'!M38*100</f>
        <v>9.7898230088495577</v>
      </c>
      <c r="N24" s="9">
        <f>'Valori assoluti'!N24/'Valori assoluti'!N38*100</f>
        <v>10.15647226173542</v>
      </c>
      <c r="O24" s="9">
        <f>'Valori assoluti'!O24/'Valori assoluti'!O38*100</f>
        <v>10.155014236001266</v>
      </c>
      <c r="P24" s="9">
        <f>'Valori assoluti'!P24/'Valori assoluti'!P38*100</f>
        <v>9.5748031496063</v>
      </c>
      <c r="Q24" s="9">
        <f>'Valori assoluti'!Q24/'Valori assoluti'!Q38*100</f>
        <v>9.8887515451174295</v>
      </c>
      <c r="R24" s="9">
        <f>'Valori assoluti'!R24/'Valori assoluti'!R38*100</f>
        <v>10.273752012882447</v>
      </c>
      <c r="S24" s="11">
        <f>'Valori assoluti'!S24/'Valori assoluti'!S38*100</f>
        <v>9.3845787786751007</v>
      </c>
    </row>
    <row r="25" spans="1:19" ht="15" thickBot="1">
      <c r="A25" s="148" t="s">
        <v>13</v>
      </c>
      <c r="B25" s="4" t="s">
        <v>2</v>
      </c>
      <c r="C25" s="9">
        <f>'Valori assoluti'!C25/'Valori assoluti'!C37*100</f>
        <v>8.4439376662865833</v>
      </c>
      <c r="D25" s="9">
        <f>'Valori assoluti'!D25/'Valori assoluti'!D37*100</f>
        <v>8.4818501744523402</v>
      </c>
      <c r="E25" s="9">
        <f>'Valori assoluti'!E25/'Valori assoluti'!E37*100</f>
        <v>8.193173214519307</v>
      </c>
      <c r="F25" s="9">
        <f>'Valori assoluti'!F25/'Valori assoluti'!F37*100</f>
        <v>8.5161608279600802</v>
      </c>
      <c r="G25" s="9">
        <f>'Valori assoluti'!G25/'Valori assoluti'!G37*100</f>
        <v>8.3825324672619175</v>
      </c>
      <c r="H25" s="9">
        <f>'Valori assoluti'!H25/'Valori assoluti'!H37*100</f>
        <v>8.5959416102534814</v>
      </c>
      <c r="I25" s="9">
        <f>'Valori assoluti'!I25/'Valori assoluti'!I37*100</f>
        <v>8.4947871322080299</v>
      </c>
      <c r="J25" s="9">
        <f>'Valori assoluti'!J25/'Valori assoluti'!J37*100</f>
        <v>8.3635134703123359</v>
      </c>
      <c r="K25" s="9">
        <f>'Valori assoluti'!K25/'Valori assoluti'!K37*100</f>
        <v>8.6093637566444592</v>
      </c>
      <c r="L25" s="9">
        <f>'Valori assoluti'!L25/'Valori assoluti'!L37*100</f>
        <v>8.5484772085991825</v>
      </c>
      <c r="M25" s="9">
        <f>'Valori assoluti'!M25/'Valori assoluti'!M37*100</f>
        <v>9.0717668913333132</v>
      </c>
      <c r="N25" s="9">
        <f>'Valori assoluti'!N25/'Valori assoluti'!N37*100</f>
        <v>8.2277875767686002</v>
      </c>
      <c r="O25" s="9">
        <f>'Valori assoluti'!O25/'Valori assoluti'!O37*100</f>
        <v>8.9959264560167345</v>
      </c>
      <c r="P25" s="9">
        <f>'Valori assoluti'!P25/'Valori assoluti'!P37*100</f>
        <v>8.6674085329688033</v>
      </c>
      <c r="Q25" s="9">
        <f>'Valori assoluti'!Q25/'Valori assoluti'!Q37*100</f>
        <v>8.7464692704782312</v>
      </c>
      <c r="R25" s="9">
        <f>'Valori assoluti'!R25/'Valori assoluti'!R37*100</f>
        <v>8.6614218020262701</v>
      </c>
      <c r="S25" s="11">
        <f>'Valori assoluti'!S25/'Valori assoluti'!S37*100</f>
        <v>8.546467783601706</v>
      </c>
    </row>
    <row r="26" spans="1:19" ht="15" thickBot="1">
      <c r="A26" s="149"/>
      <c r="B26" s="4" t="s">
        <v>3</v>
      </c>
      <c r="C26" s="9">
        <f>'Valori assoluti'!C26/'Valori assoluti'!C38*100</f>
        <v>9.093725793958173</v>
      </c>
      <c r="D26" s="9">
        <f>'Valori assoluti'!D26/'Valori assoluti'!D38*100</f>
        <v>8.2912192040429566</v>
      </c>
      <c r="E26" s="9">
        <f>'Valori assoluti'!E26/'Valori assoluti'!E38*100</f>
        <v>7.9608702985326367</v>
      </c>
      <c r="F26" s="9">
        <f>'Valori assoluti'!F26/'Valori assoluti'!F38*100</f>
        <v>8.2912761355443401</v>
      </c>
      <c r="G26" s="9">
        <f>'Valori assoluti'!G26/'Valori assoluti'!G38*100</f>
        <v>7.7025232403718462</v>
      </c>
      <c r="H26" s="9">
        <f>'Valori assoluti'!H26/'Valori assoluti'!H38*100</f>
        <v>8.5168018539976824</v>
      </c>
      <c r="I26" s="9">
        <f>'Valori assoluti'!I26/'Valori assoluti'!I38*100</f>
        <v>8.5841458245019062</v>
      </c>
      <c r="J26" s="9">
        <f>'Valori assoluti'!J26/'Valori assoluti'!J38*100</f>
        <v>7.5389550870760766</v>
      </c>
      <c r="K26" s="9">
        <f>'Valori assoluti'!K26/'Valori assoluti'!K38*100</f>
        <v>8.4319154291467395</v>
      </c>
      <c r="L26" s="9">
        <f>'Valori assoluti'!L26/'Valori assoluti'!L38*100</f>
        <v>8.5765951950400421</v>
      </c>
      <c r="M26" s="9">
        <f>'Valori assoluti'!M26/'Valori assoluti'!M38*100</f>
        <v>9.2367256637168147</v>
      </c>
      <c r="N26" s="9">
        <f>'Valori assoluti'!N26/'Valori assoluti'!N38*100</f>
        <v>8.9615931721194872</v>
      </c>
      <c r="O26" s="9">
        <f>'Valori assoluti'!O26/'Valori assoluti'!O38*100</f>
        <v>9.6488453021195824</v>
      </c>
      <c r="P26" s="9">
        <f>'Valori assoluti'!P26/'Valori assoluti'!P38*100</f>
        <v>8.4094488188976371</v>
      </c>
      <c r="Q26" s="9">
        <f>'Valori assoluti'!Q26/'Valori assoluti'!Q38*100</f>
        <v>9.2088998763906051</v>
      </c>
      <c r="R26" s="9">
        <f>'Valori assoluti'!R26/'Valori assoluti'!R38*100</f>
        <v>9.1787439613526569</v>
      </c>
      <c r="S26" s="11">
        <f>'Valori assoluti'!S26/'Valori assoluti'!S38*100</f>
        <v>8.532198692737273</v>
      </c>
    </row>
    <row r="27" spans="1:19" ht="15" thickBot="1">
      <c r="A27" s="146" t="s">
        <v>14</v>
      </c>
      <c r="B27" s="5" t="s">
        <v>2</v>
      </c>
      <c r="C27" s="11">
        <f>'Valori assoluti'!C27/'Valori assoluti'!C37*100</f>
        <v>25.893956670467507</v>
      </c>
      <c r="D27" s="11">
        <f>'Valori assoluti'!D27/'Valori assoluti'!D37*100</f>
        <v>25.785789104829654</v>
      </c>
      <c r="E27" s="11">
        <f>'Valori assoluti'!E27/'Valori assoluti'!E37*100</f>
        <v>24.270328337383209</v>
      </c>
      <c r="F27" s="11">
        <f>'Valori assoluti'!F27/'Valori assoluti'!F37*100</f>
        <v>25.721795556285681</v>
      </c>
      <c r="G27" s="11">
        <f>'Valori assoluti'!G27/'Valori assoluti'!G37*100</f>
        <v>25.920478644728785</v>
      </c>
      <c r="H27" s="11">
        <f>'Valori assoluti'!H27/'Valori assoluti'!H37*100</f>
        <v>25.933127278224788</v>
      </c>
      <c r="I27" s="11">
        <f>'Valori assoluti'!I27/'Valori assoluti'!I37*100</f>
        <v>25.819180408106689</v>
      </c>
      <c r="J27" s="11">
        <f>'Valori assoluti'!J27/'Valori assoluti'!J37*100</f>
        <v>25.904376538501939</v>
      </c>
      <c r="K27" s="11">
        <f>'Valori assoluti'!K27/'Valori assoluti'!K37*100</f>
        <v>26.65351314964834</v>
      </c>
      <c r="L27" s="11">
        <f>'Valori assoluti'!L27/'Valori assoluti'!L37*100</f>
        <v>26.308351760822923</v>
      </c>
      <c r="M27" s="11">
        <f>'Valori assoluti'!M27/'Valori assoluti'!M37*100</f>
        <v>26.715879360818523</v>
      </c>
      <c r="N27" s="11">
        <f>'Valori assoluti'!N27/'Valori assoluti'!N37*100</f>
        <v>26.712285101047666</v>
      </c>
      <c r="O27" s="11">
        <f>'Valori assoluti'!O27/'Valori assoluti'!O37*100</f>
        <v>26.83199383463613</v>
      </c>
      <c r="P27" s="11">
        <f>'Valori assoluti'!P27/'Valori assoluti'!P37*100</f>
        <v>25.628279792804648</v>
      </c>
      <c r="Q27" s="11">
        <f>'Valori assoluti'!Q27/'Valori assoluti'!Q37*100</f>
        <v>26.558534195795779</v>
      </c>
      <c r="R27" s="11">
        <f>'Valori assoluti'!R27/'Valori assoluti'!R37*100</f>
        <v>26.266987502204319</v>
      </c>
      <c r="S27" s="11">
        <f>'Valori assoluti'!S27/'Valori assoluti'!S37*100</f>
        <v>26.008885837059687</v>
      </c>
    </row>
    <row r="28" spans="1:19" ht="15" thickBot="1">
      <c r="A28" s="147"/>
      <c r="B28" s="6" t="s">
        <v>3</v>
      </c>
      <c r="C28" s="11">
        <f>'Valori assoluti'!C28/'Valori assoluti'!C38*100</f>
        <v>28.737412858249417</v>
      </c>
      <c r="D28" s="11">
        <f>'Valori assoluti'!D28/'Valori assoluti'!D38*100</f>
        <v>28.237523689197726</v>
      </c>
      <c r="E28" s="11">
        <f>'Valori assoluti'!E28/'Valori assoluti'!E38*100</f>
        <v>25.215044695564178</v>
      </c>
      <c r="F28" s="11">
        <f>'Valori assoluti'!F28/'Valori assoluti'!F38*100</f>
        <v>27.901946647440518</v>
      </c>
      <c r="G28" s="11">
        <f>'Valori assoluti'!G28/'Valori assoluti'!G38*100</f>
        <v>28.343767785998864</v>
      </c>
      <c r="H28" s="11">
        <f>'Valori assoluti'!H28/'Valori assoluti'!H38*100</f>
        <v>27.520278099652373</v>
      </c>
      <c r="I28" s="11">
        <f>'Valori assoluti'!I28/'Valori assoluti'!I38*100</f>
        <v>29.270877490462059</v>
      </c>
      <c r="J28" s="11">
        <f>'Valori assoluti'!J28/'Valori assoluti'!J38*100</f>
        <v>27.131072410632445</v>
      </c>
      <c r="K28" s="11">
        <f>'Valori assoluti'!K28/'Valori assoluti'!K38*100</f>
        <v>29.725648124842692</v>
      </c>
      <c r="L28" s="11">
        <f>'Valori assoluti'!L28/'Valori assoluti'!L38*100</f>
        <v>28.726427279772672</v>
      </c>
      <c r="M28" s="11">
        <f>'Valori assoluti'!M28/'Valori assoluti'!M38*100</f>
        <v>28.290929203539822</v>
      </c>
      <c r="N28" s="11">
        <f>'Valori assoluti'!N28/'Valori assoluti'!N38*100</f>
        <v>30.412517780938835</v>
      </c>
      <c r="O28" s="11">
        <f>'Valori assoluti'!O28/'Valori assoluti'!O38*100</f>
        <v>28.630180322682698</v>
      </c>
      <c r="P28" s="11">
        <f>'Valori assoluti'!P28/'Valori assoluti'!P38*100</f>
        <v>26.740157480314963</v>
      </c>
      <c r="Q28" s="11">
        <f>'Valori assoluti'!Q28/'Valori assoluti'!Q38*100</f>
        <v>30.377008652657601</v>
      </c>
      <c r="R28" s="11">
        <f>'Valori assoluti'!R28/'Valori assoluti'!R38*100</f>
        <v>30.305958132045092</v>
      </c>
      <c r="S28" s="11">
        <f>'Valori assoluti'!S28/'Valori assoluti'!S38*100</f>
        <v>28.318893725418842</v>
      </c>
    </row>
    <row r="29" spans="1:19" ht="15" thickBot="1">
      <c r="A29" s="148" t="s">
        <v>15</v>
      </c>
      <c r="B29" s="4" t="s">
        <v>2</v>
      </c>
      <c r="C29" s="9">
        <f>'Valori assoluti'!C29/'Valori assoluti'!C37*100</f>
        <v>8.8069175218548086</v>
      </c>
      <c r="D29" s="9">
        <f>'Valori assoluti'!D29/'Valori assoluti'!D37*100</f>
        <v>8.8601442340298853</v>
      </c>
      <c r="E29" s="9">
        <f>'Valori assoluti'!E29/'Valori assoluti'!E37*100</f>
        <v>8.6232662493905359</v>
      </c>
      <c r="F29" s="9">
        <f>'Valori assoluti'!F29/'Valori assoluti'!F37*100</f>
        <v>8.5313565238818843</v>
      </c>
      <c r="G29" s="9">
        <f>'Valori assoluti'!G29/'Valori assoluti'!G37*100</f>
        <v>8.5816900058747319</v>
      </c>
      <c r="H29" s="9">
        <f>'Valori assoluti'!H29/'Valori assoluti'!H37*100</f>
        <v>8.9717962070181922</v>
      </c>
      <c r="I29" s="9">
        <f>'Valori assoluti'!I29/'Valori assoluti'!I37*100</f>
        <v>8.7334485491898075</v>
      </c>
      <c r="J29" s="9">
        <f>'Valori assoluti'!J29/'Valori assoluti'!J37*100</f>
        <v>9.0019775030484599</v>
      </c>
      <c r="K29" s="9">
        <f>'Valori assoluti'!K29/'Valori assoluti'!K37*100</f>
        <v>8.9561523641512508</v>
      </c>
      <c r="L29" s="9">
        <f>'Valori assoluti'!L29/'Valori assoluti'!L37*100</f>
        <v>8.8696084921383864</v>
      </c>
      <c r="M29" s="9">
        <f>'Valori assoluti'!M29/'Valori assoluti'!M37*100</f>
        <v>8.9025374687557743</v>
      </c>
      <c r="N29" s="9">
        <f>'Valori assoluti'!N29/'Valori assoluti'!N37*100</f>
        <v>8.9694413158509878</v>
      </c>
      <c r="O29" s="9">
        <f>'Valori assoluti'!O29/'Valori assoluti'!O37*100</f>
        <v>8.6821534735219643</v>
      </c>
      <c r="P29" s="9">
        <f>'Valori assoluti'!P29/'Valori assoluti'!P37*100</f>
        <v>8.8668086380351472</v>
      </c>
      <c r="Q29" s="9">
        <f>'Valori assoluti'!Q29/'Valori assoluti'!Q37*100</f>
        <v>8.9229341293349904</v>
      </c>
      <c r="R29" s="9">
        <f>'Valori assoluti'!R29/'Valori assoluti'!R37*100</f>
        <v>8.853126724348801</v>
      </c>
      <c r="S29" s="11">
        <f>'Valori assoluti'!S29/'Valori assoluti'!S37*100</f>
        <v>8.8137261121721391</v>
      </c>
    </row>
    <row r="30" spans="1:19" ht="15" thickBot="1">
      <c r="A30" s="149"/>
      <c r="B30" s="4" t="s">
        <v>3</v>
      </c>
      <c r="C30" s="9">
        <f>'Valori assoluti'!C30/'Valori assoluti'!C38*100</f>
        <v>8.3965917893106123</v>
      </c>
      <c r="D30" s="9">
        <f>'Valori assoluti'!D30/'Valori assoluti'!D38*100</f>
        <v>8.5754895767530002</v>
      </c>
      <c r="E30" s="9">
        <f>'Valori assoluti'!E30/'Valori assoluti'!E38*100</f>
        <v>8.6692528250969811</v>
      </c>
      <c r="F30" s="9">
        <f>'Valori assoluti'!F30/'Valori assoluti'!F38*100</f>
        <v>7.9127613554434024</v>
      </c>
      <c r="G30" s="9">
        <f>'Valori assoluti'!G30/'Valori assoluti'!G38*100</f>
        <v>8.1199013469929806</v>
      </c>
      <c r="H30" s="9">
        <f>'Valori assoluti'!H30/'Valori assoluti'!H38*100</f>
        <v>8.9416763229045966</v>
      </c>
      <c r="I30" s="9">
        <f>'Valori assoluti'!I30/'Valori assoluti'!I38*100</f>
        <v>7.4183976261127587</v>
      </c>
      <c r="J30" s="9">
        <f>'Valori assoluti'!J30/'Valori assoluti'!J38*100</f>
        <v>7.905591200733272</v>
      </c>
      <c r="K30" s="9">
        <f>'Valori assoluti'!K30/'Valori assoluti'!K38*100</f>
        <v>9.16184243644601</v>
      </c>
      <c r="L30" s="9">
        <f>'Valori assoluti'!L30/'Valori assoluti'!L38*100</f>
        <v>8.0340997158357013</v>
      </c>
      <c r="M30" s="9">
        <f>'Valori assoluti'!M30/'Valori assoluti'!M38*100</f>
        <v>8.1858407079646014</v>
      </c>
      <c r="N30" s="9">
        <f>'Valori assoluti'!N30/'Valori assoluti'!N38*100</f>
        <v>9.3598862019914666</v>
      </c>
      <c r="O30" s="9">
        <f>'Valori assoluti'!O30/'Valori assoluti'!O38*100</f>
        <v>8.6048718759886107</v>
      </c>
      <c r="P30" s="9">
        <f>'Valori assoluti'!P30/'Valori assoluti'!P38*100</f>
        <v>9.4803149606299204</v>
      </c>
      <c r="Q30" s="9">
        <f>'Valori assoluti'!Q30/'Valori assoluti'!Q38*100</f>
        <v>8.3745364647713227</v>
      </c>
      <c r="R30" s="9">
        <f>'Valori assoluti'!R30/'Valori assoluti'!R38*100</f>
        <v>8.5024154589371985</v>
      </c>
      <c r="S30" s="11">
        <f>'Valori assoluti'!S30/'Valori assoluti'!S38*100</f>
        <v>8.4426218035746778</v>
      </c>
    </row>
    <row r="31" spans="1:19" ht="15" thickBot="1">
      <c r="A31" s="148" t="s">
        <v>16</v>
      </c>
      <c r="B31" s="4" t="s">
        <v>2</v>
      </c>
      <c r="C31" s="9">
        <f>'Valori assoluti'!C31/'Valori assoluti'!C37*100</f>
        <v>8.5883694412770808</v>
      </c>
      <c r="D31" s="9">
        <f>'Valori assoluti'!D31/'Valori assoluti'!D37*100</f>
        <v>8.5624825736053225</v>
      </c>
      <c r="E31" s="9">
        <f>'Valori assoluti'!E31/'Valori assoluti'!E37*100</f>
        <v>7.820558050667735</v>
      </c>
      <c r="F31" s="9">
        <f>'Valori assoluti'!F31/'Valori assoluti'!F37*100</f>
        <v>8.189658712883487</v>
      </c>
      <c r="G31" s="9">
        <f>'Valori assoluti'!G31/'Valori assoluti'!G37*100</f>
        <v>8.4941940161075955</v>
      </c>
      <c r="H31" s="9">
        <f>'Valori assoluti'!H31/'Valori assoluti'!H37*100</f>
        <v>8.459878046731955</v>
      </c>
      <c r="I31" s="9">
        <f>'Valori assoluti'!I31/'Valori assoluti'!I37*100</f>
        <v>7.8078234165399731</v>
      </c>
      <c r="J31" s="9">
        <f>'Valori assoluti'!J31/'Valori assoluti'!J37*100</f>
        <v>8.0620926823253232</v>
      </c>
      <c r="K31" s="9">
        <f>'Valori assoluti'!K31/'Valori assoluti'!K37*100</f>
        <v>8.1214456488939426</v>
      </c>
      <c r="L31" s="9">
        <f>'Valori assoluti'!L31/'Valori assoluti'!L37*100</f>
        <v>8.1818053775405275</v>
      </c>
      <c r="M31" s="9">
        <f>'Valori assoluti'!M31/'Valori assoluti'!M37*100</f>
        <v>7.6906991898384538</v>
      </c>
      <c r="N31" s="9">
        <f>'Valori assoluti'!N31/'Valori assoluti'!N37*100</f>
        <v>8.1395966593705502</v>
      </c>
      <c r="O31" s="9">
        <f>'Valori assoluti'!O31/'Valori assoluti'!O37*100</f>
        <v>8.3381041506110307</v>
      </c>
      <c r="P31" s="9">
        <f>'Valori assoluti'!P31/'Valori assoluti'!P37*100</f>
        <v>8.266348831560574</v>
      </c>
      <c r="Q31" s="9">
        <f>'Valori assoluti'!Q31/'Valori assoluti'!Q37*100</f>
        <v>8.1603538464182801</v>
      </c>
      <c r="R31" s="9">
        <f>'Valori assoluti'!R31/'Valori assoluti'!R37*100</f>
        <v>8.2728922413547892</v>
      </c>
      <c r="S31" s="11">
        <f>'Valori assoluti'!S31/'Valori assoluti'!S37*100</f>
        <v>8.2050890463987454</v>
      </c>
    </row>
    <row r="32" spans="1:19" ht="15" thickBot="1">
      <c r="A32" s="149"/>
      <c r="B32" s="4" t="s">
        <v>3</v>
      </c>
      <c r="C32" s="9">
        <f>'Valori assoluti'!C32/'Valori assoluti'!C38*100</f>
        <v>7.9783113865220763</v>
      </c>
      <c r="D32" s="9">
        <f>'Valori assoluti'!D32/'Valori assoluti'!D38*100</f>
        <v>8.4965255843335434</v>
      </c>
      <c r="E32" s="9">
        <f>'Valori assoluti'!E32/'Valori assoluti'!E38*100</f>
        <v>7.2018890200708379</v>
      </c>
      <c r="F32" s="9">
        <f>'Valori assoluti'!F32/'Valori assoluti'!F38*100</f>
        <v>9.1384282624369142</v>
      </c>
      <c r="G32" s="9">
        <f>'Valori assoluti'!G32/'Valori assoluti'!G38*100</f>
        <v>7.3989755264655663</v>
      </c>
      <c r="H32" s="9">
        <f>'Valori assoluti'!H32/'Valori assoluti'!H38*100</f>
        <v>7.8794901506373112</v>
      </c>
      <c r="I32" s="9">
        <f>'Valori assoluti'!I32/'Valori assoluti'!I38*100</f>
        <v>7.0156846121237804</v>
      </c>
      <c r="J32" s="9">
        <f>'Valori assoluti'!J32/'Valori assoluti'!J38*100</f>
        <v>7.4014665444546281</v>
      </c>
      <c r="K32" s="9">
        <f>'Valori assoluti'!K32/'Valori assoluti'!K38*100</f>
        <v>7.9033475962748554</v>
      </c>
      <c r="L32" s="9">
        <f>'Valori assoluti'!L32/'Valori assoluti'!L38*100</f>
        <v>6.9749418754843706</v>
      </c>
      <c r="M32" s="9">
        <f>'Valori assoluti'!M32/'Valori assoluti'!M38*100</f>
        <v>7.1626106194690262</v>
      </c>
      <c r="N32" s="9">
        <f>'Valori assoluti'!N32/'Valori assoluti'!N38*100</f>
        <v>7.2546230440967276</v>
      </c>
      <c r="O32" s="9">
        <f>'Valori assoluti'!O32/'Valori assoluti'!O38*100</f>
        <v>8.3517874090477697</v>
      </c>
      <c r="P32" s="9">
        <f>'Valori assoluti'!P32/'Valori assoluti'!P38*100</f>
        <v>8.0314960629921259</v>
      </c>
      <c r="Q32" s="9">
        <f>'Valori assoluti'!Q32/'Valori assoluti'!Q38*100</f>
        <v>7.8800988875154507</v>
      </c>
      <c r="R32" s="9">
        <f>'Valori assoluti'!R32/'Valori assoluti'!R38*100</f>
        <v>8.0193236714975846</v>
      </c>
      <c r="S32" s="11">
        <f>'Valori assoluti'!S32/'Valori assoluti'!S38*100</f>
        <v>7.7819922460005326</v>
      </c>
    </row>
    <row r="33" spans="1:19" ht="15" thickBot="1">
      <c r="A33" s="148" t="s">
        <v>17</v>
      </c>
      <c r="B33" s="4" t="s">
        <v>2</v>
      </c>
      <c r="C33" s="9">
        <f>'Valori assoluti'!C33/'Valori assoluti'!C37*100</f>
        <v>7.771949828962371</v>
      </c>
      <c r="D33" s="9">
        <f>'Valori assoluti'!D33/'Valori assoluti'!D37*100</f>
        <v>8.3009924567260231</v>
      </c>
      <c r="E33" s="9">
        <f>'Valori assoluti'!E33/'Valori assoluti'!E37*100</f>
        <v>7.8788287199083529</v>
      </c>
      <c r="F33" s="9">
        <f>'Valori assoluti'!F33/'Valori assoluti'!F37*100</f>
        <v>8.0344161977904651</v>
      </c>
      <c r="G33" s="9">
        <f>'Valori assoluti'!G33/'Valori assoluti'!G37*100</f>
        <v>8.0833795117723781</v>
      </c>
      <c r="H33" s="9">
        <f>'Valori assoluti'!H33/'Valori assoluti'!H37*100</f>
        <v>8.076464363104936</v>
      </c>
      <c r="I33" s="9">
        <f>'Valori assoluti'!I33/'Valori assoluti'!I37*100</f>
        <v>7.4574112816248039</v>
      </c>
      <c r="J33" s="9">
        <f>'Valori assoluti'!J33/'Valori assoluti'!J37*100</f>
        <v>7.3551239250466969</v>
      </c>
      <c r="K33" s="9">
        <f>'Valori assoluti'!K33/'Valori assoluti'!K37*100</f>
        <v>7.6339917829205444</v>
      </c>
      <c r="L33" s="9">
        <f>'Valori assoluti'!L33/'Valori assoluti'!L37*100</f>
        <v>7.3470518364108406</v>
      </c>
      <c r="M33" s="9">
        <f>'Valori assoluti'!M33/'Valori assoluti'!M37*100</f>
        <v>7.4947237378305571</v>
      </c>
      <c r="N33" s="9">
        <f>'Valori assoluti'!N33/'Valori assoluti'!N37*100</f>
        <v>7.5902628726863171</v>
      </c>
      <c r="O33" s="9">
        <f>'Valori assoluti'!O33/'Valori assoluti'!O37*100</f>
        <v>8.0056148849499067</v>
      </c>
      <c r="P33" s="9">
        <f>'Valori assoluti'!P33/'Valori assoluti'!P37*100</f>
        <v>7.7952449006106272</v>
      </c>
      <c r="Q33" s="9">
        <f>'Valori assoluti'!Q33/'Valori assoluti'!Q37*100</f>
        <v>8.1007683096614507</v>
      </c>
      <c r="R33" s="9">
        <f>'Valori assoluti'!R33/'Valori assoluti'!R37*100</f>
        <v>7.757507494695405</v>
      </c>
      <c r="S33" s="11">
        <f>'Valori assoluti'!S33/'Valori assoluti'!S37*100</f>
        <v>7.801991146314319</v>
      </c>
    </row>
    <row r="34" spans="1:19" ht="15" thickBot="1">
      <c r="A34" s="149"/>
      <c r="B34" s="4" t="s">
        <v>3</v>
      </c>
      <c r="C34" s="9">
        <f>'Valori assoluti'!C34/'Valori assoluti'!C38*100</f>
        <v>8.7219209914794735</v>
      </c>
      <c r="D34" s="9">
        <f>'Valori assoluti'!D34/'Valori assoluti'!D38*100</f>
        <v>9.9336702463676563</v>
      </c>
      <c r="E34" s="9">
        <f>'Valori assoluti'!E34/'Valori assoluti'!E38*100</f>
        <v>7.9608702985326367</v>
      </c>
      <c r="F34" s="9">
        <f>'Valori assoluti'!F34/'Valori assoluti'!F38*100</f>
        <v>8.1470800288392216</v>
      </c>
      <c r="G34" s="9">
        <f>'Valori assoluti'!G34/'Valori assoluti'!G38*100</f>
        <v>8.1957882754695515</v>
      </c>
      <c r="H34" s="9">
        <f>'Valori assoluti'!H34/'Valori assoluti'!H38*100</f>
        <v>8.7292390884511395</v>
      </c>
      <c r="I34" s="9">
        <f>'Valori assoluti'!I34/'Valori assoluti'!I38*100</f>
        <v>6.8885120813904201</v>
      </c>
      <c r="J34" s="9">
        <f>'Valori assoluti'!J34/'Valori assoluti'!J38*100</f>
        <v>7.5847846012832258</v>
      </c>
      <c r="K34" s="9">
        <f>'Valori assoluti'!K34/'Valori assoluti'!K38*100</f>
        <v>7.1734205889755849</v>
      </c>
      <c r="L34" s="9">
        <f>'Valori assoluti'!L34/'Valori assoluti'!L38*100</f>
        <v>8.4990958408679926</v>
      </c>
      <c r="M34" s="9">
        <f>'Valori assoluti'!M34/'Valori assoluti'!M38*100</f>
        <v>8.0475663716814161</v>
      </c>
      <c r="N34" s="9">
        <f>'Valori assoluti'!N34/'Valori assoluti'!N38*100</f>
        <v>7.6529160739687061</v>
      </c>
      <c r="O34" s="9">
        <f>'Valori assoluti'!O34/'Valori assoluti'!O38*100</f>
        <v>7.9721607086365065</v>
      </c>
      <c r="P34" s="9">
        <f>'Valori assoluti'!P34/'Valori assoluti'!P38*100</f>
        <v>9.0708661417322833</v>
      </c>
      <c r="Q34" s="9">
        <f>'Valori assoluti'!Q34/'Valori assoluti'!Q38*100</f>
        <v>8.498145859085291</v>
      </c>
      <c r="R34" s="9">
        <f>'Valori assoluti'!R34/'Valori assoluti'!R38*100</f>
        <v>7.0853462157809979</v>
      </c>
      <c r="S34" s="11">
        <f>'Valori assoluti'!S34/'Valori assoluti'!S38*100</f>
        <v>8.2088821084160291</v>
      </c>
    </row>
    <row r="35" spans="1:19" ht="15" thickBot="1">
      <c r="A35" s="146" t="s">
        <v>18</v>
      </c>
      <c r="B35" s="5" t="s">
        <v>2</v>
      </c>
      <c r="C35" s="11">
        <f>'Valori assoluti'!C35/'Valori assoluti'!C37*100</f>
        <v>25.167236792094261</v>
      </c>
      <c r="D35" s="11">
        <f>'Valori assoluti'!D35/'Valori assoluti'!D37*100</f>
        <v>25.723619264361229</v>
      </c>
      <c r="E35" s="11">
        <f>'Valori assoluti'!E35/'Valori assoluti'!E37*100</f>
        <v>24.322653019966623</v>
      </c>
      <c r="F35" s="11">
        <f>'Valori assoluti'!F35/'Valori assoluti'!F37*100</f>
        <v>24.755431434555835</v>
      </c>
      <c r="G35" s="11">
        <f>'Valori assoluti'!G35/'Valori assoluti'!G37*100</f>
        <v>25.159263533754704</v>
      </c>
      <c r="H35" s="11">
        <f>'Valori assoluti'!H35/'Valori assoluti'!H37*100</f>
        <v>25.508138616855085</v>
      </c>
      <c r="I35" s="11">
        <f>'Valori assoluti'!I35/'Valori assoluti'!I37*100</f>
        <v>23.998683247354581</v>
      </c>
      <c r="J35" s="11">
        <f>'Valori assoluti'!J35/'Valori assoluti'!J37*100</f>
        <v>24.419194110420481</v>
      </c>
      <c r="K35" s="11">
        <f>'Valori assoluti'!K35/'Valori assoluti'!K37*100</f>
        <v>24.71158979596574</v>
      </c>
      <c r="L35" s="11">
        <f>'Valori assoluti'!L35/'Valori assoluti'!L37*100</f>
        <v>24.398465706089755</v>
      </c>
      <c r="M35" s="11">
        <f>'Valori assoluti'!M35/'Valori assoluti'!M37*100</f>
        <v>24.087960396424783</v>
      </c>
      <c r="N35" s="11">
        <f>'Valori assoluti'!N35/'Valori assoluti'!N37*100</f>
        <v>24.699300847907857</v>
      </c>
      <c r="O35" s="11">
        <f>'Valori assoluti'!O35/'Valori assoluti'!O37*100</f>
        <v>25.025872509082902</v>
      </c>
      <c r="P35" s="11">
        <f>'Valori assoluti'!P35/'Valori assoluti'!P37*100</f>
        <v>24.928402370206349</v>
      </c>
      <c r="Q35" s="11">
        <f>'Valori assoluti'!Q35/'Valori assoluti'!Q37*100</f>
        <v>25.184056285414719</v>
      </c>
      <c r="R35" s="11">
        <f>'Valori assoluti'!R35/'Valori assoluti'!R37*100</f>
        <v>24.883526460398997</v>
      </c>
      <c r="S35" s="11">
        <f>'Valori assoluti'!S35/'Valori assoluti'!S37*100</f>
        <v>24.820806304885203</v>
      </c>
    </row>
    <row r="36" spans="1:19" ht="15" thickBot="1">
      <c r="A36" s="147"/>
      <c r="B36" s="5" t="s">
        <v>3</v>
      </c>
      <c r="C36" s="11">
        <f>'Valori assoluti'!C36/'Valori assoluti'!C38*100</f>
        <v>25.09682416731216</v>
      </c>
      <c r="D36" s="11">
        <f>'Valori assoluti'!D36/'Valori assoluti'!D38*100</f>
        <v>27.005685407454198</v>
      </c>
      <c r="E36" s="11">
        <f>'Valori assoluti'!E36/'Valori assoluti'!E38*100</f>
        <v>23.832012143700457</v>
      </c>
      <c r="F36" s="11">
        <f>'Valori assoluti'!F36/'Valori assoluti'!F38*100</f>
        <v>25.198269646719538</v>
      </c>
      <c r="G36" s="11">
        <f>'Valori assoluti'!G36/'Valori assoluti'!G38*100</f>
        <v>23.714665148928095</v>
      </c>
      <c r="H36" s="11">
        <f>'Valori assoluti'!H36/'Valori assoluti'!H38*100</f>
        <v>25.550405561993045</v>
      </c>
      <c r="I36" s="11">
        <f>'Valori assoluti'!I36/'Valori assoluti'!I38*100</f>
        <v>21.322594319626962</v>
      </c>
      <c r="J36" s="11">
        <f>'Valori assoluti'!J36/'Valori assoluti'!J38*100</f>
        <v>22.89184234647113</v>
      </c>
      <c r="K36" s="11">
        <f>'Valori assoluti'!K36/'Valori assoluti'!K38*100</f>
        <v>24.238610621696452</v>
      </c>
      <c r="L36" s="11">
        <f>'Valori assoluti'!L36/'Valori assoluti'!L38*100</f>
        <v>23.508137432188065</v>
      </c>
      <c r="M36" s="11">
        <f>'Valori assoluti'!M36/'Valori assoluti'!M38*100</f>
        <v>23.396017699115042</v>
      </c>
      <c r="N36" s="11">
        <f>'Valori assoluti'!N36/'Valori assoluti'!N38*100</f>
        <v>24.267425320056898</v>
      </c>
      <c r="O36" s="11">
        <f>'Valori assoluti'!O36/'Valori assoluti'!O38*100</f>
        <v>24.928819993672889</v>
      </c>
      <c r="P36" s="11">
        <f>'Valori assoluti'!P36/'Valori assoluti'!P38*100</f>
        <v>26.58267716535433</v>
      </c>
      <c r="Q36" s="11">
        <f>'Valori assoluti'!Q36/'Valori assoluti'!Q38*100</f>
        <v>24.752781211372064</v>
      </c>
      <c r="R36" s="11">
        <f>'Valori assoluti'!R36/'Valori assoluti'!R38*100</f>
        <v>23.607085346215779</v>
      </c>
      <c r="S36" s="11">
        <f>'Valori assoluti'!S36/'Valori assoluti'!S38*100</f>
        <v>24.43349615799124</v>
      </c>
    </row>
    <row r="37" spans="1:19" ht="15" thickBot="1">
      <c r="A37" s="150" t="s">
        <v>21</v>
      </c>
      <c r="B37" s="5" t="s">
        <v>2</v>
      </c>
      <c r="C37" s="11">
        <f>'Valori assoluti'!C37/'Valori assoluti'!C37*100</f>
        <v>100</v>
      </c>
      <c r="D37" s="11">
        <f>'Valori assoluti'!D37/'Valori assoluti'!D37*100</f>
        <v>100</v>
      </c>
      <c r="E37" s="11">
        <f>'Valori assoluti'!E37/'Valori assoluti'!E37*100</f>
        <v>100</v>
      </c>
      <c r="F37" s="11">
        <f>'Valori assoluti'!F37/'Valori assoluti'!F37*100</f>
        <v>100</v>
      </c>
      <c r="G37" s="11">
        <f>'Valori assoluti'!G37/'Valori assoluti'!G37*100</f>
        <v>100</v>
      </c>
      <c r="H37" s="11">
        <f>'Valori assoluti'!H37/'Valori assoluti'!H37*100</f>
        <v>100</v>
      </c>
      <c r="I37" s="11">
        <f>'Valori assoluti'!I37/'Valori assoluti'!I37*100</f>
        <v>100</v>
      </c>
      <c r="J37" s="11">
        <f>'Valori assoluti'!J37/'Valori assoluti'!J37*100</f>
        <v>100</v>
      </c>
      <c r="K37" s="11">
        <f>'Valori assoluti'!K37/'Valori assoluti'!K37*100</f>
        <v>100</v>
      </c>
      <c r="L37" s="11">
        <f>'Valori assoluti'!L37/'Valori assoluti'!L37*100</f>
        <v>100</v>
      </c>
      <c r="M37" s="11">
        <f>'Valori assoluti'!M37/'Valori assoluti'!M37*100</f>
        <v>100</v>
      </c>
      <c r="N37" s="11">
        <f>'Valori assoluti'!N37/'Valori assoluti'!N37*100</f>
        <v>100</v>
      </c>
      <c r="O37" s="11">
        <f>'Valori assoluti'!O37/'Valori assoluti'!O37*100</f>
        <v>100</v>
      </c>
      <c r="P37" s="11">
        <f>'Valori assoluti'!P37/'Valori assoluti'!P37*100</f>
        <v>100</v>
      </c>
      <c r="Q37" s="11">
        <f>'Valori assoluti'!Q37/'Valori assoluti'!Q37*100</f>
        <v>100</v>
      </c>
      <c r="R37" s="11">
        <f>'Valori assoluti'!R37/'Valori assoluti'!R37*100</f>
        <v>100</v>
      </c>
      <c r="S37" s="10">
        <f>'Valori assoluti'!S37/'Valori assoluti'!S37*100</f>
        <v>100</v>
      </c>
    </row>
    <row r="38" spans="1:19" ht="15" thickBot="1">
      <c r="A38" s="151"/>
      <c r="B38" s="5" t="s">
        <v>3</v>
      </c>
      <c r="C38" s="11">
        <f>'Valori assoluti'!C38/'Valori assoluti'!C38*100</f>
        <v>100</v>
      </c>
      <c r="D38" s="11">
        <f>'Valori assoluti'!D38/'Valori assoluti'!D38*100</f>
        <v>100</v>
      </c>
      <c r="E38" s="11">
        <f>'Valori assoluti'!E38/'Valori assoluti'!E38*100</f>
        <v>100</v>
      </c>
      <c r="F38" s="11">
        <f>'Valori assoluti'!F38/'Valori assoluti'!F38*100</f>
        <v>100</v>
      </c>
      <c r="G38" s="11">
        <f>'Valori assoluti'!G38/'Valori assoluti'!G38*100</f>
        <v>100</v>
      </c>
      <c r="H38" s="11">
        <f>'Valori assoluti'!H38/'Valori assoluti'!H38*100</f>
        <v>100</v>
      </c>
      <c r="I38" s="11">
        <f>'Valori assoluti'!I38/'Valori assoluti'!I38*100</f>
        <v>100</v>
      </c>
      <c r="J38" s="11">
        <f>'Valori assoluti'!J38/'Valori assoluti'!J38*100</f>
        <v>100</v>
      </c>
      <c r="K38" s="11">
        <f>'Valori assoluti'!K38/'Valori assoluti'!K38*100</f>
        <v>100</v>
      </c>
      <c r="L38" s="11">
        <f>'Valori assoluti'!L38/'Valori assoluti'!L38*100</f>
        <v>100</v>
      </c>
      <c r="M38" s="11">
        <f>'Valori assoluti'!M38/'Valori assoluti'!M38*100</f>
        <v>100</v>
      </c>
      <c r="N38" s="11">
        <f>'Valori assoluti'!N38/'Valori assoluti'!N38*100</f>
        <v>100</v>
      </c>
      <c r="O38" s="11">
        <f>'Valori assoluti'!O38/'Valori assoluti'!O38*100</f>
        <v>100</v>
      </c>
      <c r="P38" s="11">
        <f>'Valori assoluti'!P38/'Valori assoluti'!P38*100</f>
        <v>100</v>
      </c>
      <c r="Q38" s="11">
        <f>'Valori assoluti'!Q38/'Valori assoluti'!Q38*100</f>
        <v>100</v>
      </c>
      <c r="R38" s="11">
        <f>'Valori assoluti'!R38/'Valori assoluti'!R38*100</f>
        <v>100</v>
      </c>
      <c r="S38" s="10">
        <f>'Valori assoluti'!S38/'Valori assoluti'!S38*100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S1"/>
    <mergeCell ref="A3:I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sqref="A1:S1"/>
    </sheetView>
  </sheetViews>
  <sheetFormatPr defaultColWidth="9.109375" defaultRowHeight="15.6"/>
  <cols>
    <col min="1" max="2" width="9.109375" style="54"/>
    <col min="3" max="17" width="9.33203125" style="54" bestFit="1" customWidth="1"/>
    <col min="18" max="19" width="10.88671875" style="54" bestFit="1" customWidth="1"/>
    <col min="20" max="16384" width="9.109375" style="54"/>
  </cols>
  <sheetData>
    <row r="1" spans="1:19">
      <c r="A1" s="136" t="s">
        <v>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19">
      <c r="A2" s="7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16.2" thickBot="1">
      <c r="A3" s="137" t="s">
        <v>91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55"/>
      <c r="P3" s="55"/>
      <c r="Q3" s="55"/>
      <c r="R3" s="55"/>
      <c r="S3" s="55"/>
    </row>
    <row r="4" spans="1:19" ht="22.5" customHeight="1" thickBot="1">
      <c r="A4" s="160" t="s">
        <v>23</v>
      </c>
      <c r="B4" s="161"/>
      <c r="C4" s="3">
        <v>2001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  <c r="M4" s="2" t="s">
        <v>33</v>
      </c>
      <c r="N4" s="2" t="s">
        <v>34</v>
      </c>
      <c r="O4" s="2" t="s">
        <v>35</v>
      </c>
      <c r="P4" s="2" t="s">
        <v>36</v>
      </c>
      <c r="Q4" s="2" t="s">
        <v>54</v>
      </c>
      <c r="R4" s="2" t="s">
        <v>87</v>
      </c>
      <c r="S4" s="2" t="s">
        <v>86</v>
      </c>
    </row>
    <row r="5" spans="1:19" s="56" customFormat="1" ht="16.2" thickBot="1">
      <c r="A5" s="156" t="s">
        <v>1</v>
      </c>
      <c r="B5" s="58" t="s">
        <v>2</v>
      </c>
      <c r="C5" s="59"/>
      <c r="D5" s="59">
        <v>1.66</v>
      </c>
      <c r="E5" s="59">
        <v>-0.59</v>
      </c>
      <c r="F5" s="59">
        <v>-7.29</v>
      </c>
      <c r="G5" s="59">
        <v>-7.42</v>
      </c>
      <c r="H5" s="59">
        <v>1.79</v>
      </c>
      <c r="I5" s="59">
        <v>2.64</v>
      </c>
      <c r="J5" s="59">
        <v>-4.8499999999999996</v>
      </c>
      <c r="K5" s="60">
        <v>-11.46</v>
      </c>
      <c r="L5" s="61">
        <v>3.9</v>
      </c>
      <c r="M5" s="59">
        <v>-9.19</v>
      </c>
      <c r="N5" s="59">
        <v>0.85</v>
      </c>
      <c r="O5" s="59">
        <v>-2.76</v>
      </c>
      <c r="P5" s="59">
        <v>-3.84</v>
      </c>
      <c r="Q5" s="62">
        <f>('Valori assoluti'!Q5-'Valori assoluti'!P5)/'Valori assoluti'!P5*100</f>
        <v>-1.3251085218185972</v>
      </c>
      <c r="R5" s="62">
        <f>('Valori assoluti'!R5-'Valori assoluti'!Q5)/'Valori assoluti'!Q5*100</f>
        <v>-0.10804970286331712</v>
      </c>
      <c r="S5" s="63">
        <f>('Valori assoluti'!R5-'Valori assoluti'!C5)/'Valori assoluti'!C5*100</f>
        <v>-33.048830953858889</v>
      </c>
    </row>
    <row r="6" spans="1:19" s="56" customFormat="1" ht="16.2" thickBot="1">
      <c r="A6" s="157"/>
      <c r="B6" s="58" t="s">
        <v>3</v>
      </c>
      <c r="C6" s="59"/>
      <c r="D6" s="59">
        <v>-5.32</v>
      </c>
      <c r="E6" s="59">
        <v>8.09</v>
      </c>
      <c r="F6" s="59">
        <v>-16.84</v>
      </c>
      <c r="G6" s="59">
        <v>3.75</v>
      </c>
      <c r="H6" s="59">
        <v>-12.77</v>
      </c>
      <c r="I6" s="59">
        <v>-7.73</v>
      </c>
      <c r="J6" s="62">
        <v>2.1</v>
      </c>
      <c r="K6" s="60">
        <v>-29.91</v>
      </c>
      <c r="L6" s="64">
        <v>14.23</v>
      </c>
      <c r="M6" s="59">
        <v>-2.93</v>
      </c>
      <c r="N6" s="59">
        <v>-13.21</v>
      </c>
      <c r="O6" s="59">
        <v>-0.87</v>
      </c>
      <c r="P6" s="59">
        <v>1.32</v>
      </c>
      <c r="Q6" s="61">
        <f>('Valori assoluti'!Q6-'Valori assoluti'!P6)/'Valori assoluti'!P6*100</f>
        <v>18.614718614718615</v>
      </c>
      <c r="R6" s="62">
        <f>('Valori assoluti'!R6-'Valori assoluti'!Q6)/'Valori assoluti'!Q6*100</f>
        <v>-20.072992700729927</v>
      </c>
      <c r="S6" s="63">
        <f>('Valori assoluti'!R6-'Valori assoluti'!C6)/'Valori assoluti'!C6*100</f>
        <v>-53.404255319148945</v>
      </c>
    </row>
    <row r="7" spans="1:19" s="56" customFormat="1" ht="16.2" thickBot="1">
      <c r="A7" s="156" t="s">
        <v>4</v>
      </c>
      <c r="B7" s="58" t="s">
        <v>2</v>
      </c>
      <c r="C7" s="59"/>
      <c r="D7" s="65">
        <v>-0.9</v>
      </c>
      <c r="E7" s="59">
        <v>-1.17</v>
      </c>
      <c r="F7" s="62">
        <v>-2.8</v>
      </c>
      <c r="G7" s="59">
        <v>-6.38</v>
      </c>
      <c r="H7" s="59">
        <v>-0.24</v>
      </c>
      <c r="I7" s="59">
        <v>2.37</v>
      </c>
      <c r="J7" s="59">
        <v>1.82</v>
      </c>
      <c r="K7" s="59">
        <v>-14.76</v>
      </c>
      <c r="L7" s="59">
        <v>2.5099999999999998</v>
      </c>
      <c r="M7" s="59">
        <v>-2.77</v>
      </c>
      <c r="N7" s="60">
        <v>-18.87</v>
      </c>
      <c r="O7" s="64">
        <v>5.0199999999999996</v>
      </c>
      <c r="P7" s="59">
        <v>2.95</v>
      </c>
      <c r="Q7" s="62">
        <f>('Valori assoluti'!Q7-'Valori assoluti'!P7)/'Valori assoluti'!P7*100</f>
        <v>-7.8111102126627321</v>
      </c>
      <c r="R7" s="61">
        <f>('Valori assoluti'!R7-'Valori assoluti'!Q7)/'Valori assoluti'!Q7*100</f>
        <v>11.998947460749058</v>
      </c>
      <c r="S7" s="63">
        <f>('Valori assoluti'!R7-'Valori assoluti'!C7)/'Valori assoluti'!C7*100</f>
        <v>-28.696671878490061</v>
      </c>
    </row>
    <row r="8" spans="1:19" s="56" customFormat="1" ht="16.2" thickBot="1">
      <c r="A8" s="157"/>
      <c r="B8" s="58" t="s">
        <v>3</v>
      </c>
      <c r="C8" s="59"/>
      <c r="D8" s="59">
        <v>-13.32</v>
      </c>
      <c r="E8" s="59">
        <v>4.04</v>
      </c>
      <c r="F8" s="59">
        <v>-9.59</v>
      </c>
      <c r="G8" s="59">
        <v>2.0099999999999998</v>
      </c>
      <c r="H8" s="59">
        <v>-10.96</v>
      </c>
      <c r="I8" s="59">
        <v>0.32</v>
      </c>
      <c r="J8" s="59">
        <v>-1.89</v>
      </c>
      <c r="K8" s="62">
        <v>-14.1</v>
      </c>
      <c r="L8" s="59">
        <v>-0.75</v>
      </c>
      <c r="M8" s="59">
        <v>-7.14</v>
      </c>
      <c r="N8" s="60">
        <v>-23.08</v>
      </c>
      <c r="O8" s="64">
        <v>6.32</v>
      </c>
      <c r="P8" s="59">
        <v>-5.45</v>
      </c>
      <c r="Q8" s="62">
        <f>('Valori assoluti'!Q8-'Valori assoluti'!P8)/'Valori assoluti'!P8*100</f>
        <v>-5.2356020942408374</v>
      </c>
      <c r="R8" s="61">
        <f>('Valori assoluti'!R8-'Valori assoluti'!Q8)/'Valori assoluti'!Q8*100</f>
        <v>24.30939226519337</v>
      </c>
      <c r="S8" s="63">
        <f>('Valori assoluti'!R8-'Valori assoluti'!C8)/'Valori assoluti'!C8*100</f>
        <v>-47.429906542056074</v>
      </c>
    </row>
    <row r="9" spans="1:19" s="56" customFormat="1" ht="16.2" thickBot="1">
      <c r="A9" s="156" t="s">
        <v>5</v>
      </c>
      <c r="B9" s="58" t="s">
        <v>2</v>
      </c>
      <c r="C9" s="59"/>
      <c r="D9" s="59">
        <v>3.63</v>
      </c>
      <c r="E9" s="59">
        <v>-1.58</v>
      </c>
      <c r="F9" s="59">
        <v>-10.55</v>
      </c>
      <c r="G9" s="59">
        <v>-5.01</v>
      </c>
      <c r="H9" s="59">
        <v>-0.06</v>
      </c>
      <c r="I9" s="64">
        <v>5.34</v>
      </c>
      <c r="J9" s="59">
        <v>-5.42</v>
      </c>
      <c r="K9" s="59">
        <v>-2.64</v>
      </c>
      <c r="L9" s="59">
        <v>-3.43</v>
      </c>
      <c r="M9" s="59">
        <v>-7.66</v>
      </c>
      <c r="N9" s="59">
        <v>-0.96</v>
      </c>
      <c r="O9" s="60">
        <v>-11.59</v>
      </c>
      <c r="P9" s="66">
        <v>6.25</v>
      </c>
      <c r="Q9" s="62">
        <f>('Valori assoluti'!Q9-'Valori assoluti'!P9)/'Valori assoluti'!P9*100</f>
        <v>-6.8577698532437257</v>
      </c>
      <c r="R9" s="62">
        <f>('Valori assoluti'!R9-'Valori assoluti'!Q9)/'Valori assoluti'!Q9*100</f>
        <v>-0.61110293034899132</v>
      </c>
      <c r="S9" s="63">
        <f>('Valori assoluti'!R9-'Valori assoluti'!C9)/'Valori assoluti'!C9*100</f>
        <v>-35.473231357552578</v>
      </c>
    </row>
    <row r="10" spans="1:19" s="56" customFormat="1" ht="16.2" thickBot="1">
      <c r="A10" s="157"/>
      <c r="B10" s="58" t="s">
        <v>3</v>
      </c>
      <c r="C10" s="67"/>
      <c r="D10" s="59">
        <v>-0.41</v>
      </c>
      <c r="E10" s="59">
        <v>-2.4700000000000002</v>
      </c>
      <c r="F10" s="60">
        <v>-18.989999999999998</v>
      </c>
      <c r="G10" s="59">
        <v>-7.55</v>
      </c>
      <c r="H10" s="59">
        <v>-2.82</v>
      </c>
      <c r="I10" s="59">
        <v>11.01</v>
      </c>
      <c r="J10" s="59">
        <v>-5.22</v>
      </c>
      <c r="K10" s="59">
        <v>-17.91</v>
      </c>
      <c r="L10" s="59">
        <v>-2.68</v>
      </c>
      <c r="M10" s="59">
        <v>-15.86</v>
      </c>
      <c r="N10" s="59">
        <v>4.92</v>
      </c>
      <c r="O10" s="62">
        <v>-12.5</v>
      </c>
      <c r="P10" s="66">
        <v>11.16</v>
      </c>
      <c r="Q10" s="62">
        <f>('Valori assoluti'!Q10-'Valori assoluti'!P10)/'Valori assoluti'!P10*100</f>
        <v>-10.441767068273093</v>
      </c>
      <c r="R10" s="62">
        <f>('Valori assoluti'!R10-'Valori assoluti'!Q10)/'Valori assoluti'!Q10*100</f>
        <v>-4.9327354260089686</v>
      </c>
      <c r="S10" s="63">
        <f>('Valori assoluti'!R10-'Valori assoluti'!C10)/'Valori assoluti'!C10*100</f>
        <v>-56.557377049180324</v>
      </c>
    </row>
    <row r="11" spans="1:19" s="56" customFormat="1" ht="16.2" thickBot="1">
      <c r="A11" s="154" t="s">
        <v>37</v>
      </c>
      <c r="B11" s="68" t="s">
        <v>2</v>
      </c>
      <c r="C11" s="69"/>
      <c r="D11" s="69">
        <v>1.58</v>
      </c>
      <c r="E11" s="69">
        <v>-1.1299999999999999</v>
      </c>
      <c r="F11" s="69">
        <v>-7.13</v>
      </c>
      <c r="G11" s="69">
        <v>-6.24</v>
      </c>
      <c r="H11" s="69">
        <v>0.49</v>
      </c>
      <c r="I11" s="70">
        <v>3.51</v>
      </c>
      <c r="J11" s="63">
        <v>-3</v>
      </c>
      <c r="K11" s="71">
        <v>-9.42</v>
      </c>
      <c r="L11" s="69">
        <v>0.71</v>
      </c>
      <c r="M11" s="69">
        <v>-6.65</v>
      </c>
      <c r="N11" s="69">
        <v>-6.16</v>
      </c>
      <c r="O11" s="69">
        <v>-3.93</v>
      </c>
      <c r="P11" s="69">
        <v>1.74</v>
      </c>
      <c r="Q11" s="63">
        <f>('Valori assoluti'!Q11-'Valori assoluti'!P11)/'Valori assoluti'!P11*100</f>
        <v>-5.3393213572854297</v>
      </c>
      <c r="R11" s="63">
        <f>('Valori assoluti'!R11-'Valori assoluti'!Q11)/'Valori assoluti'!Q11*100</f>
        <v>3.3500263574064313</v>
      </c>
      <c r="S11" s="63">
        <f>('Valori assoluti'!R11-'Valori assoluti'!C11)/'Valori assoluti'!C11*100</f>
        <v>-32.580811554332875</v>
      </c>
    </row>
    <row r="12" spans="1:19" s="56" customFormat="1" ht="16.2" thickBot="1">
      <c r="A12" s="155"/>
      <c r="B12" s="68" t="s">
        <v>3</v>
      </c>
      <c r="C12" s="69"/>
      <c r="D12" s="69">
        <v>-6.06</v>
      </c>
      <c r="E12" s="72">
        <v>3</v>
      </c>
      <c r="F12" s="73">
        <v>-15.51</v>
      </c>
      <c r="G12" s="69">
        <v>-0.62</v>
      </c>
      <c r="H12" s="69">
        <v>-9.06</v>
      </c>
      <c r="I12" s="69">
        <v>1.07</v>
      </c>
      <c r="J12" s="69">
        <v>-1.84</v>
      </c>
      <c r="K12" s="71">
        <v>-20.77</v>
      </c>
      <c r="L12" s="69">
        <v>2.98</v>
      </c>
      <c r="M12" s="69">
        <v>-8.81</v>
      </c>
      <c r="N12" s="69">
        <v>-10.58</v>
      </c>
      <c r="O12" s="69">
        <v>-3.25</v>
      </c>
      <c r="P12" s="63">
        <v>2.6</v>
      </c>
      <c r="Q12" s="63">
        <f>('Valori assoluti'!Q12-'Valori assoluti'!P12)/'Valori assoluti'!P12*100</f>
        <v>1.0432190760059614</v>
      </c>
      <c r="R12" s="63">
        <f>('Valori assoluti'!R12-'Valori assoluti'!Q12)/'Valori assoluti'!Q12*100</f>
        <v>-3.2448377581120944</v>
      </c>
      <c r="S12" s="63">
        <f>('Valori assoluti'!R12-'Valori assoluti'!C12)/'Valori assoluti'!C12*100</f>
        <v>-52.669552669552665</v>
      </c>
    </row>
    <row r="13" spans="1:19" s="56" customFormat="1" ht="16.2" thickBot="1">
      <c r="A13" s="156" t="s">
        <v>7</v>
      </c>
      <c r="B13" s="58" t="s">
        <v>2</v>
      </c>
      <c r="C13" s="67"/>
      <c r="D13" s="59">
        <v>-0.56000000000000005</v>
      </c>
      <c r="E13" s="59">
        <v>0.28000000000000003</v>
      </c>
      <c r="F13" s="59">
        <v>-4.4400000000000004</v>
      </c>
      <c r="G13" s="59">
        <v>-4.04</v>
      </c>
      <c r="H13" s="59">
        <v>-0.09</v>
      </c>
      <c r="I13" s="62">
        <v>1.5</v>
      </c>
      <c r="J13" s="59">
        <v>-8.6199999999999992</v>
      </c>
      <c r="K13" s="59">
        <v>-3.81</v>
      </c>
      <c r="L13" s="66">
        <v>7.32</v>
      </c>
      <c r="M13" s="59">
        <v>-2.16</v>
      </c>
      <c r="N13" s="60">
        <v>-21.59</v>
      </c>
      <c r="O13" s="59">
        <v>-0.27</v>
      </c>
      <c r="P13" s="59">
        <v>4.0199999999999996</v>
      </c>
      <c r="Q13" s="62">
        <f>('Valori assoluti'!Q13-'Valori assoluti'!P13)/'Valori assoluti'!P13*100</f>
        <v>-3.634398432750118</v>
      </c>
      <c r="R13" s="62">
        <f>('Valori assoluti'!R13-'Valori assoluti'!Q13)/'Valori assoluti'!Q13*100</f>
        <v>3.582194181563267</v>
      </c>
      <c r="S13" s="63">
        <f>('Valori assoluti'!R13-'Valori assoluti'!C13)/'Valori assoluti'!C13*100</f>
        <v>-30.511662904439429</v>
      </c>
    </row>
    <row r="14" spans="1:19" s="56" customFormat="1" ht="16.2" thickBot="1">
      <c r="A14" s="157"/>
      <c r="B14" s="58" t="s">
        <v>3</v>
      </c>
      <c r="C14" s="59"/>
      <c r="D14" s="59">
        <v>-4.26</v>
      </c>
      <c r="E14" s="59">
        <v>7.35</v>
      </c>
      <c r="F14" s="59">
        <v>-11.62</v>
      </c>
      <c r="G14" s="59">
        <v>-12.68</v>
      </c>
      <c r="H14" s="66">
        <v>18.82</v>
      </c>
      <c r="I14" s="59">
        <v>-5.43</v>
      </c>
      <c r="J14" s="60">
        <v>-19.62</v>
      </c>
      <c r="K14" s="59">
        <v>-15.48</v>
      </c>
      <c r="L14" s="59">
        <v>9.15</v>
      </c>
      <c r="M14" s="59">
        <v>0.97</v>
      </c>
      <c r="N14" s="59">
        <v>-9.58</v>
      </c>
      <c r="O14" s="59">
        <v>-18.37</v>
      </c>
      <c r="P14" s="59">
        <v>5.63</v>
      </c>
      <c r="Q14" s="62">
        <f>('Valori assoluti'!Q14-'Valori assoluti'!P14)/'Valori assoluti'!P14*100</f>
        <v>-6.1475409836065573</v>
      </c>
      <c r="R14" s="62">
        <f>('Valori assoluti'!R14-'Valori assoluti'!Q14)/'Valori assoluti'!Q14*100</f>
        <v>-1.7467248908296942</v>
      </c>
      <c r="S14" s="63">
        <f>('Valori assoluti'!R14-'Valori assoluti'!C14)/'Valori assoluti'!C14*100</f>
        <v>-52.025586353944561</v>
      </c>
    </row>
    <row r="15" spans="1:19" s="56" customFormat="1" ht="16.2" thickBot="1">
      <c r="A15" s="156" t="s">
        <v>8</v>
      </c>
      <c r="B15" s="58" t="s">
        <v>2</v>
      </c>
      <c r="C15" s="59"/>
      <c r="D15" s="59">
        <v>0.42</v>
      </c>
      <c r="E15" s="59">
        <v>2.97</v>
      </c>
      <c r="F15" s="59">
        <v>-8.19</v>
      </c>
      <c r="G15" s="59">
        <v>4.42</v>
      </c>
      <c r="H15" s="62">
        <v>-5.7</v>
      </c>
      <c r="I15" s="59">
        <v>-3.61</v>
      </c>
      <c r="J15" s="59">
        <v>-7.96</v>
      </c>
      <c r="K15" s="66">
        <v>5.44</v>
      </c>
      <c r="L15" s="59">
        <v>-6.68</v>
      </c>
      <c r="M15" s="59">
        <v>3.76</v>
      </c>
      <c r="N15" s="60">
        <v>-13.43</v>
      </c>
      <c r="O15" s="59">
        <v>-6.75</v>
      </c>
      <c r="P15" s="59">
        <v>0.51</v>
      </c>
      <c r="Q15" s="62">
        <f>('Valori assoluti'!Q15-'Valori assoluti'!P15)/'Valori assoluti'!P15*100</f>
        <v>-4.2006079027355625</v>
      </c>
      <c r="R15" s="62">
        <f>('Valori assoluti'!R15-'Valori assoluti'!Q15)/'Valori assoluti'!Q15*100</f>
        <v>2.4557395773843518</v>
      </c>
      <c r="S15" s="63">
        <f>('Valori assoluti'!R15-'Valori assoluti'!C15)/'Valori assoluti'!C15*100</f>
        <v>-32.559208053130611</v>
      </c>
    </row>
    <row r="16" spans="1:19" s="56" customFormat="1" ht="16.2" thickBot="1">
      <c r="A16" s="157"/>
      <c r="B16" s="58" t="s">
        <v>3</v>
      </c>
      <c r="C16" s="59"/>
      <c r="D16" s="62">
        <v>-1.5</v>
      </c>
      <c r="E16" s="66">
        <v>7.05</v>
      </c>
      <c r="F16" s="59">
        <v>-8.36</v>
      </c>
      <c r="G16" s="59">
        <v>-0.57999999999999996</v>
      </c>
      <c r="H16" s="59">
        <v>-10.55</v>
      </c>
      <c r="I16" s="59">
        <v>-9.83</v>
      </c>
      <c r="J16" s="59">
        <v>-1.94</v>
      </c>
      <c r="K16" s="62">
        <v>-4.2</v>
      </c>
      <c r="L16" s="60">
        <v>-16.75</v>
      </c>
      <c r="M16" s="59">
        <v>6.19</v>
      </c>
      <c r="N16" s="64">
        <v>-16.03</v>
      </c>
      <c r="O16" s="59">
        <v>-5.56</v>
      </c>
      <c r="P16" s="59">
        <v>-5.51</v>
      </c>
      <c r="Q16" s="62">
        <f>('Valori assoluti'!Q16-'Valori assoluti'!P16)/'Valori assoluti'!P16*100</f>
        <v>1.1673151750972763</v>
      </c>
      <c r="R16" s="62">
        <f>('Valori assoluti'!R16-'Valori assoluti'!Q16)/'Valori assoluti'!Q16*100</f>
        <v>1.9230769230769231</v>
      </c>
      <c r="S16" s="63">
        <f>('Valori assoluti'!R16-'Valori assoluti'!C16)/'Valori assoluti'!C16*100</f>
        <v>-50.281425891181982</v>
      </c>
    </row>
    <row r="17" spans="1:19" s="56" customFormat="1" ht="16.2" thickBot="1">
      <c r="A17" s="156" t="s">
        <v>9</v>
      </c>
      <c r="B17" s="58" t="s">
        <v>2</v>
      </c>
      <c r="C17" s="59"/>
      <c r="D17" s="59">
        <v>-3.79</v>
      </c>
      <c r="E17" s="61">
        <v>3.6</v>
      </c>
      <c r="F17" s="59">
        <v>-7.77</v>
      </c>
      <c r="G17" s="59">
        <v>0.13</v>
      </c>
      <c r="H17" s="59">
        <v>-2.84</v>
      </c>
      <c r="I17" s="59">
        <v>-4.6500000000000004</v>
      </c>
      <c r="J17" s="60">
        <v>-9.59</v>
      </c>
      <c r="K17" s="59">
        <v>2.21</v>
      </c>
      <c r="L17" s="59">
        <v>0.16</v>
      </c>
      <c r="M17" s="59">
        <v>-5.22</v>
      </c>
      <c r="N17" s="59">
        <v>-1.92</v>
      </c>
      <c r="O17" s="59">
        <v>-6.26</v>
      </c>
      <c r="P17" s="59">
        <v>-7.26</v>
      </c>
      <c r="Q17" s="62">
        <f>('Valori assoluti'!Q17-'Valori assoluti'!P17)/'Valori assoluti'!P17*100</f>
        <v>0.41365685003395697</v>
      </c>
      <c r="R17" s="62">
        <f>('Valori assoluti'!R17-'Valori assoluti'!Q17)/'Valori assoluti'!Q17*100</f>
        <v>-3.2218396458435805</v>
      </c>
      <c r="S17" s="63">
        <f>('Valori assoluti'!R17-'Valori assoluti'!C17)/'Valori assoluti'!C17*100</f>
        <v>-38.014413421021544</v>
      </c>
    </row>
    <row r="18" spans="1:19" s="56" customFormat="1" ht="16.2" thickBot="1">
      <c r="A18" s="157"/>
      <c r="B18" s="58" t="s">
        <v>3</v>
      </c>
      <c r="C18" s="67"/>
      <c r="D18" s="59">
        <v>-5.74</v>
      </c>
      <c r="E18" s="66">
        <v>13.98</v>
      </c>
      <c r="F18" s="60">
        <v>-16.98</v>
      </c>
      <c r="G18" s="59">
        <v>-2.08</v>
      </c>
      <c r="H18" s="59">
        <v>-2.13</v>
      </c>
      <c r="I18" s="62">
        <v>-8.1</v>
      </c>
      <c r="J18" s="59">
        <v>-8.82</v>
      </c>
      <c r="K18" s="60">
        <v>-16.98</v>
      </c>
      <c r="L18" s="59">
        <v>9.94</v>
      </c>
      <c r="M18" s="59">
        <v>-13.44</v>
      </c>
      <c r="N18" s="59">
        <v>3.28</v>
      </c>
      <c r="O18" s="59">
        <v>-10.119999999999999</v>
      </c>
      <c r="P18" s="59">
        <v>-0.32</v>
      </c>
      <c r="Q18" s="62">
        <f>('Valori assoluti'!Q18-'Valori assoluti'!P18)/'Valori assoluti'!P18*100</f>
        <v>-8.064516129032258</v>
      </c>
      <c r="R18" s="62">
        <f>('Valori assoluti'!R18-'Valori assoluti'!Q18)/'Valori assoluti'!Q18*100</f>
        <v>0</v>
      </c>
      <c r="S18" s="63">
        <f>('Valori assoluti'!R18-'Valori assoluti'!C18)/'Valori assoluti'!C18*100</f>
        <v>-51.858108108108105</v>
      </c>
    </row>
    <row r="19" spans="1:19" s="56" customFormat="1" ht="16.2" thickBot="1">
      <c r="A19" s="154" t="s">
        <v>38</v>
      </c>
      <c r="B19" s="68" t="s">
        <v>2</v>
      </c>
      <c r="C19" s="69"/>
      <c r="D19" s="69">
        <v>-1.39</v>
      </c>
      <c r="E19" s="70">
        <v>2.38</v>
      </c>
      <c r="F19" s="69">
        <v>-6.93</v>
      </c>
      <c r="G19" s="69">
        <v>0.33</v>
      </c>
      <c r="H19" s="69">
        <v>-3.06</v>
      </c>
      <c r="I19" s="69">
        <v>-2.4300000000000002</v>
      </c>
      <c r="J19" s="69">
        <v>-8.73</v>
      </c>
      <c r="K19" s="69">
        <v>1.44</v>
      </c>
      <c r="L19" s="69">
        <v>-0.17</v>
      </c>
      <c r="M19" s="69">
        <v>-1.23</v>
      </c>
      <c r="N19" s="71">
        <v>-12.21</v>
      </c>
      <c r="O19" s="69">
        <v>-4.74</v>
      </c>
      <c r="P19" s="69">
        <v>-1.27</v>
      </c>
      <c r="Q19" s="63">
        <f>('Valori assoluti'!Q19-'Valori assoluti'!P19)/'Valori assoluti'!P19*100</f>
        <v>-2.4488935721812433</v>
      </c>
      <c r="R19" s="63">
        <f>('Valori assoluti'!R19-'Valori assoluti'!Q19)/'Valori assoluti'!Q19*100</f>
        <v>0.80798479087452468</v>
      </c>
      <c r="S19" s="63">
        <f>('Valori assoluti'!R19-'Valori assoluti'!C19)/'Valori assoluti'!C19*100</f>
        <v>-33.904643191025244</v>
      </c>
    </row>
    <row r="20" spans="1:19" s="56" customFormat="1" ht="16.2" thickBot="1">
      <c r="A20" s="155"/>
      <c r="B20" s="68" t="s">
        <v>3</v>
      </c>
      <c r="C20" s="69"/>
      <c r="D20" s="69">
        <v>-3.89</v>
      </c>
      <c r="E20" s="70">
        <v>9.66</v>
      </c>
      <c r="F20" s="71">
        <v>-12.56</v>
      </c>
      <c r="G20" s="69">
        <v>-4.63</v>
      </c>
      <c r="H20" s="69">
        <v>0.36</v>
      </c>
      <c r="I20" s="69">
        <v>-7.82</v>
      </c>
      <c r="J20" s="69">
        <v>-10.11</v>
      </c>
      <c r="K20" s="69">
        <v>-12.1</v>
      </c>
      <c r="L20" s="69">
        <v>-0.39</v>
      </c>
      <c r="M20" s="69">
        <v>-2.84</v>
      </c>
      <c r="N20" s="69">
        <v>-7.47</v>
      </c>
      <c r="O20" s="69">
        <v>-11.23</v>
      </c>
      <c r="P20" s="69">
        <v>-0.37</v>
      </c>
      <c r="Q20" s="63">
        <f>('Valori assoluti'!Q20-'Valori assoluti'!P20)/'Valori assoluti'!P20*100</f>
        <v>-4.562268803945746</v>
      </c>
      <c r="R20" s="63">
        <f>('Valori assoluti'!R20-'Valori assoluti'!Q20)/'Valori assoluti'!Q20*100</f>
        <v>0.12919896640826875</v>
      </c>
      <c r="S20" s="63">
        <f>('Valori assoluti'!R20-'Valori assoluti'!C20)/'Valori assoluti'!C20*100</f>
        <v>-51.380175658720198</v>
      </c>
    </row>
    <row r="21" spans="1:19" s="56" customFormat="1" ht="16.2" thickBot="1">
      <c r="A21" s="156" t="s">
        <v>11</v>
      </c>
      <c r="B21" s="58" t="s">
        <v>2</v>
      </c>
      <c r="C21" s="67"/>
      <c r="D21" s="59">
        <v>0.38</v>
      </c>
      <c r="E21" s="60">
        <v>-10.84</v>
      </c>
      <c r="F21" s="64">
        <v>3.56</v>
      </c>
      <c r="G21" s="59">
        <v>-0.55000000000000004</v>
      </c>
      <c r="H21" s="59">
        <v>-1.39</v>
      </c>
      <c r="I21" s="59">
        <v>-0.22</v>
      </c>
      <c r="J21" s="59">
        <v>-7.67</v>
      </c>
      <c r="K21" s="59">
        <v>2.29</v>
      </c>
      <c r="L21" s="59">
        <v>-1.84</v>
      </c>
      <c r="M21" s="59">
        <v>-9.0500000000000007</v>
      </c>
      <c r="N21" s="59">
        <v>-3.52</v>
      </c>
      <c r="O21" s="59">
        <v>-5.46</v>
      </c>
      <c r="P21" s="59">
        <v>-8.33</v>
      </c>
      <c r="Q21" s="61">
        <f>('Valori assoluti'!Q21-'Valori assoluti'!P21)/'Valori assoluti'!P21*100</f>
        <v>6.9248682436573104</v>
      </c>
      <c r="R21" s="62">
        <f>('Valori assoluti'!R21-'Valori assoluti'!Q21)/'Valori assoluti'!Q21*100</f>
        <v>-2.6765245300320952</v>
      </c>
      <c r="S21" s="63">
        <f>('Valori assoluti'!R21-'Valori assoluti'!C21)/'Valori assoluti'!C21*100</f>
        <v>-33.467852525173377</v>
      </c>
    </row>
    <row r="22" spans="1:19" s="56" customFormat="1" ht="16.2" thickBot="1">
      <c r="A22" s="157"/>
      <c r="B22" s="58" t="s">
        <v>3</v>
      </c>
      <c r="C22" s="67"/>
      <c r="D22" s="59">
        <v>4.8499999999999996</v>
      </c>
      <c r="E22" s="59">
        <v>-22.83</v>
      </c>
      <c r="F22" s="59">
        <v>6.37</v>
      </c>
      <c r="G22" s="59">
        <v>2.29</v>
      </c>
      <c r="H22" s="62">
        <v>-7.4</v>
      </c>
      <c r="I22" s="59">
        <v>-0.56000000000000005</v>
      </c>
      <c r="J22" s="62">
        <v>-15.7</v>
      </c>
      <c r="K22" s="59">
        <v>1.1100000000000001</v>
      </c>
      <c r="L22" s="59">
        <v>-6.58</v>
      </c>
      <c r="M22" s="59">
        <v>-21.36</v>
      </c>
      <c r="N22" s="64">
        <v>18.510000000000002</v>
      </c>
      <c r="O22" s="60">
        <v>-29.72</v>
      </c>
      <c r="P22" s="59">
        <v>-0.36</v>
      </c>
      <c r="Q22" s="61">
        <f>('Valori assoluti'!Q22-'Valori assoluti'!P22)/'Valori assoluti'!P22*100</f>
        <v>31.294964028776977</v>
      </c>
      <c r="R22" s="62">
        <f>('Valori assoluti'!R22-'Valori assoluti'!Q22)/'Valori assoluti'!Q22*100</f>
        <v>-7.6712328767123292</v>
      </c>
      <c r="S22" s="63">
        <f>('Valori assoluti'!R22-'Valori assoluti'!C22)/'Valori assoluti'!C22*100</f>
        <v>-48.939393939393938</v>
      </c>
    </row>
    <row r="23" spans="1:19" s="56" customFormat="1" ht="16.2" thickBot="1">
      <c r="A23" s="156" t="s">
        <v>12</v>
      </c>
      <c r="B23" s="58" t="s">
        <v>2</v>
      </c>
      <c r="C23" s="59"/>
      <c r="D23" s="65">
        <v>-0.4</v>
      </c>
      <c r="E23" s="60">
        <v>-12.75</v>
      </c>
      <c r="F23" s="66">
        <v>2.95</v>
      </c>
      <c r="G23" s="62">
        <v>1.8</v>
      </c>
      <c r="H23" s="59">
        <v>-2.59</v>
      </c>
      <c r="I23" s="59">
        <v>-6.83</v>
      </c>
      <c r="J23" s="59">
        <v>1.1100000000000001</v>
      </c>
      <c r="K23" s="59">
        <v>-0.17</v>
      </c>
      <c r="L23" s="59">
        <v>-3.75</v>
      </c>
      <c r="M23" s="59">
        <v>2.42</v>
      </c>
      <c r="N23" s="59">
        <v>-4.79</v>
      </c>
      <c r="O23" s="59">
        <v>-8.5399999999999991</v>
      </c>
      <c r="P23" s="59">
        <v>-6.11</v>
      </c>
      <c r="Q23" s="62">
        <f>('Valori assoluti'!Q23-'Valori assoluti'!P23)/'Valori assoluti'!P23*100</f>
        <v>-0.48876568427195799</v>
      </c>
      <c r="R23" s="62">
        <f>('Valori assoluti'!R23-'Valori assoluti'!Q23)/'Valori assoluti'!Q23*100</f>
        <v>2.3971849571145811</v>
      </c>
      <c r="S23" s="63">
        <f>('Valori assoluti'!R23-'Valori assoluti'!C23)/'Valori assoluti'!C23*100</f>
        <v>-31.489111241907004</v>
      </c>
    </row>
    <row r="24" spans="1:19" s="56" customFormat="1" ht="16.2" thickBot="1">
      <c r="A24" s="157"/>
      <c r="B24" s="58" t="s">
        <v>3</v>
      </c>
      <c r="C24" s="59"/>
      <c r="D24" s="59">
        <v>-6.09</v>
      </c>
      <c r="E24" s="60">
        <v>-14.36</v>
      </c>
      <c r="F24" s="66">
        <v>6.34</v>
      </c>
      <c r="G24" s="62">
        <v>-2.5</v>
      </c>
      <c r="H24" s="59">
        <v>-12.03</v>
      </c>
      <c r="I24" s="59">
        <v>-1.1200000000000001</v>
      </c>
      <c r="J24" s="59">
        <v>-8.39</v>
      </c>
      <c r="K24" s="59">
        <v>-3.47</v>
      </c>
      <c r="L24" s="59">
        <v>-9.23</v>
      </c>
      <c r="M24" s="62">
        <v>0</v>
      </c>
      <c r="N24" s="59">
        <v>0.85</v>
      </c>
      <c r="O24" s="59">
        <v>-10.08</v>
      </c>
      <c r="P24" s="62">
        <v>-5.3</v>
      </c>
      <c r="Q24" s="62">
        <f>('Valori assoluti'!Q24-'Valori assoluti'!P24)/'Valori assoluti'!P24*100</f>
        <v>5.2631578947368416</v>
      </c>
      <c r="R24" s="62">
        <f>('Valori assoluti'!R24-'Valori assoluti'!Q24)/'Valori assoluti'!Q24*100</f>
        <v>-0.3125</v>
      </c>
      <c r="S24" s="63">
        <f>('Valori assoluti'!R24-'Valori assoluti'!C24)/'Valori assoluti'!C24*100</f>
        <v>-47.53289473684211</v>
      </c>
    </row>
    <row r="25" spans="1:19" s="56" customFormat="1" ht="16.2" thickBot="1">
      <c r="A25" s="156" t="s">
        <v>13</v>
      </c>
      <c r="B25" s="58" t="s">
        <v>2</v>
      </c>
      <c r="C25" s="59"/>
      <c r="D25" s="59">
        <v>1.33</v>
      </c>
      <c r="E25" s="59">
        <v>-8.18</v>
      </c>
      <c r="F25" s="59">
        <v>0.32</v>
      </c>
      <c r="G25" s="59">
        <v>-2.98</v>
      </c>
      <c r="H25" s="59">
        <v>1.74</v>
      </c>
      <c r="I25" s="59">
        <v>-4.1900000000000004</v>
      </c>
      <c r="J25" s="59">
        <v>-6.62</v>
      </c>
      <c r="K25" s="59">
        <v>1.27</v>
      </c>
      <c r="L25" s="59">
        <v>-1.82</v>
      </c>
      <c r="M25" s="59">
        <v>2.4500000000000002</v>
      </c>
      <c r="N25" s="60">
        <v>-16.98</v>
      </c>
      <c r="O25" s="66">
        <v>5.52</v>
      </c>
      <c r="P25" s="59">
        <v>-6.11</v>
      </c>
      <c r="Q25" s="62">
        <f>('Valori assoluti'!Q25-'Valori assoluti'!P25)/'Valori assoluti'!P25*100</f>
        <v>-0.50834202294056308</v>
      </c>
      <c r="R25" s="62">
        <f>('Valori assoluti'!R25-'Valori assoluti'!Q25)/'Valori assoluti'!Q25*100</f>
        <v>-0.26202017555351759</v>
      </c>
      <c r="S25" s="63">
        <f>('Valori assoluti'!R25-'Valori assoluti'!C25)/'Valori assoluti'!C25*100</f>
        <v>-31.463809866762695</v>
      </c>
    </row>
    <row r="26" spans="1:19" s="56" customFormat="1" ht="16.2" thickBot="1">
      <c r="A26" s="157"/>
      <c r="B26" s="58" t="s">
        <v>3</v>
      </c>
      <c r="C26" s="67"/>
      <c r="D26" s="59">
        <v>-10.56</v>
      </c>
      <c r="E26" s="62">
        <v>-10.1</v>
      </c>
      <c r="F26" s="59">
        <v>-2.54</v>
      </c>
      <c r="G26" s="59">
        <v>-11.74</v>
      </c>
      <c r="H26" s="64">
        <v>8.6199999999999992</v>
      </c>
      <c r="I26" s="59">
        <v>-8.16</v>
      </c>
      <c r="J26" s="60">
        <v>-18.77</v>
      </c>
      <c r="K26" s="59">
        <v>1.82</v>
      </c>
      <c r="L26" s="62">
        <v>-0.9</v>
      </c>
      <c r="M26" s="62">
        <v>0.6</v>
      </c>
      <c r="N26" s="59">
        <v>-5.69</v>
      </c>
      <c r="O26" s="59">
        <v>-3.17</v>
      </c>
      <c r="P26" s="59">
        <v>-12.46</v>
      </c>
      <c r="Q26" s="61">
        <f>('Valori assoluti'!Q26-'Valori assoluti'!P26)/'Valori assoluti'!P26*100</f>
        <v>11.610486891385769</v>
      </c>
      <c r="R26" s="62">
        <f>('Valori assoluti'!R26-'Valori assoluti'!Q26)/'Valori assoluti'!Q26*100</f>
        <v>-4.3624161073825505</v>
      </c>
      <c r="S26" s="63">
        <f>('Valori assoluti'!R26-'Valori assoluti'!C26)/'Valori assoluti'!C26*100</f>
        <v>-51.448040885860301</v>
      </c>
    </row>
    <row r="27" spans="1:19" s="56" customFormat="1" ht="16.2" thickBot="1">
      <c r="A27" s="154" t="s">
        <v>39</v>
      </c>
      <c r="B27" s="68" t="s">
        <v>2</v>
      </c>
      <c r="C27" s="69"/>
      <c r="D27" s="69">
        <v>0.45</v>
      </c>
      <c r="E27" s="71">
        <v>-10.53</v>
      </c>
      <c r="F27" s="70">
        <v>2.29</v>
      </c>
      <c r="G27" s="69">
        <v>-0.67</v>
      </c>
      <c r="H27" s="69">
        <v>-0.74</v>
      </c>
      <c r="I27" s="69">
        <v>-3.47</v>
      </c>
      <c r="J27" s="69">
        <v>-4.84</v>
      </c>
      <c r="K27" s="69">
        <v>1.22</v>
      </c>
      <c r="L27" s="63">
        <v>-2.4</v>
      </c>
      <c r="M27" s="69">
        <v>-1.96</v>
      </c>
      <c r="N27" s="69">
        <v>-8.48</v>
      </c>
      <c r="O27" s="69">
        <v>-3.06</v>
      </c>
      <c r="P27" s="69">
        <v>-6.92</v>
      </c>
      <c r="Q27" s="63">
        <f>('Valori assoluti'!Q27-'Valori assoluti'!P27)/'Valori assoluti'!P27*100</f>
        <v>2.1710381309235176</v>
      </c>
      <c r="R27" s="63">
        <f>('Valori assoluti'!R27-'Valori assoluti'!Q27)/'Valori assoluti'!Q27*100</f>
        <v>-0.38830762593032037</v>
      </c>
      <c r="S27" s="63">
        <f>('Valori assoluti'!R27-'Valori assoluti'!C27)/'Valori assoluti'!C27*100</f>
        <v>-32.222173293995041</v>
      </c>
    </row>
    <row r="28" spans="1:19" s="56" customFormat="1" ht="16.2" thickBot="1">
      <c r="A28" s="155"/>
      <c r="B28" s="68" t="s">
        <v>3</v>
      </c>
      <c r="C28" s="69"/>
      <c r="D28" s="69">
        <v>-3.61</v>
      </c>
      <c r="E28" s="71">
        <v>-16.39</v>
      </c>
      <c r="F28" s="69">
        <v>3.55</v>
      </c>
      <c r="G28" s="69">
        <v>-3.49</v>
      </c>
      <c r="H28" s="69">
        <v>-4.62</v>
      </c>
      <c r="I28" s="69">
        <v>-3.09</v>
      </c>
      <c r="J28" s="69">
        <v>-14.27</v>
      </c>
      <c r="K28" s="69">
        <v>-0.25</v>
      </c>
      <c r="L28" s="69">
        <v>-5.84</v>
      </c>
      <c r="M28" s="74">
        <v>-8</v>
      </c>
      <c r="N28" s="75">
        <v>4.5</v>
      </c>
      <c r="O28" s="69">
        <v>-15.34</v>
      </c>
      <c r="P28" s="69">
        <v>-6.19</v>
      </c>
      <c r="Q28" s="72">
        <f>('Valori assoluti'!Q28-'Valori assoluti'!P28)/'Valori assoluti'!P28*100</f>
        <v>15.783274440518259</v>
      </c>
      <c r="R28" s="63">
        <f>('Valori assoluti'!R28-'Valori assoluti'!Q28)/'Valori assoluti'!Q28*100</f>
        <v>-4.2726347914547302</v>
      </c>
      <c r="S28" s="63">
        <f>('Valori assoluti'!R28-'Valori assoluti'!C28)/'Valori assoluti'!C28*100</f>
        <v>-49.272237196765502</v>
      </c>
    </row>
    <row r="29" spans="1:19" s="56" customFormat="1" ht="16.2" thickBot="1">
      <c r="A29" s="156" t="s">
        <v>15</v>
      </c>
      <c r="B29" s="58" t="s">
        <v>2</v>
      </c>
      <c r="C29" s="67"/>
      <c r="D29" s="64">
        <v>1.48</v>
      </c>
      <c r="E29" s="59">
        <v>-7.49</v>
      </c>
      <c r="F29" s="59">
        <v>-4.51</v>
      </c>
      <c r="G29" s="59">
        <v>-0.85</v>
      </c>
      <c r="H29" s="66">
        <v>3.72</v>
      </c>
      <c r="I29" s="59">
        <v>-5.62</v>
      </c>
      <c r="J29" s="59">
        <v>-2.2400000000000002</v>
      </c>
      <c r="K29" s="59">
        <v>-2.13</v>
      </c>
      <c r="L29" s="59">
        <v>-2.0699999999999998</v>
      </c>
      <c r="M29" s="62">
        <v>-3.1</v>
      </c>
      <c r="N29" s="60">
        <v>-7.78</v>
      </c>
      <c r="O29" s="59">
        <v>-6.58</v>
      </c>
      <c r="P29" s="59">
        <v>-0.48</v>
      </c>
      <c r="Q29" s="62">
        <f>('Valori assoluti'!Q29-'Valori assoluti'!P29)/'Valori assoluti'!P29*100</f>
        <v>-0.78358922087022986</v>
      </c>
      <c r="R29" s="62">
        <f>('Valori assoluti'!R29-'Valori assoluti'!Q29)/'Valori assoluti'!Q29*100</f>
        <v>-7.0630538076280974E-2</v>
      </c>
      <c r="S29" s="63">
        <f>('Valori assoluti'!R29-'Valori assoluti'!C29)/'Valori assoluti'!C29*100</f>
        <v>-32.834146130939537</v>
      </c>
    </row>
    <row r="30" spans="1:19" s="56" customFormat="1" ht="16.2" thickBot="1">
      <c r="A30" s="157"/>
      <c r="B30" s="58" t="s">
        <v>3</v>
      </c>
      <c r="C30" s="59"/>
      <c r="D30" s="59">
        <v>0.18</v>
      </c>
      <c r="E30" s="59">
        <v>-5.34</v>
      </c>
      <c r="F30" s="59">
        <v>-14.59</v>
      </c>
      <c r="G30" s="59">
        <v>-2.5099999999999998</v>
      </c>
      <c r="H30" s="59">
        <v>8.18</v>
      </c>
      <c r="I30" s="60">
        <v>-24.41</v>
      </c>
      <c r="J30" s="59">
        <v>-1.43</v>
      </c>
      <c r="K30" s="59">
        <v>5.51</v>
      </c>
      <c r="L30" s="59">
        <v>-14.56</v>
      </c>
      <c r="M30" s="59">
        <v>-4.82</v>
      </c>
      <c r="N30" s="66">
        <v>11.15</v>
      </c>
      <c r="O30" s="64">
        <v>-17.329999999999998</v>
      </c>
      <c r="P30" s="59">
        <v>10.66</v>
      </c>
      <c r="Q30" s="62">
        <f>('Valori assoluti'!Q30-'Valori assoluti'!P30)/'Valori assoluti'!P30*100</f>
        <v>-9.9667774086378742</v>
      </c>
      <c r="R30" s="62">
        <f>('Valori assoluti'!R30-'Valori assoluti'!Q30)/'Valori assoluti'!Q30*100</f>
        <v>-2.5830258302583027</v>
      </c>
      <c r="S30" s="63">
        <f>('Valori assoluti'!R30-'Valori assoluti'!C30)/'Valori assoluti'!C30*100</f>
        <v>-51.291512915129154</v>
      </c>
    </row>
    <row r="31" spans="1:19" s="56" customFormat="1" ht="16.2" thickBot="1">
      <c r="A31" s="156" t="s">
        <v>16</v>
      </c>
      <c r="B31" s="58" t="s">
        <v>2</v>
      </c>
      <c r="C31" s="59"/>
      <c r="D31" s="59">
        <v>0.56999999999999995</v>
      </c>
      <c r="E31" s="60">
        <v>-13.18</v>
      </c>
      <c r="F31" s="59">
        <v>1.07</v>
      </c>
      <c r="G31" s="66">
        <v>2.2400000000000002</v>
      </c>
      <c r="H31" s="59">
        <v>-1.19</v>
      </c>
      <c r="I31" s="59">
        <v>-10.52</v>
      </c>
      <c r="J31" s="59">
        <v>-2.0699999999999998</v>
      </c>
      <c r="K31" s="62">
        <v>-0.9</v>
      </c>
      <c r="L31" s="59">
        <v>-0.38</v>
      </c>
      <c r="M31" s="59">
        <v>-9.25</v>
      </c>
      <c r="N31" s="59">
        <v>-3.12</v>
      </c>
      <c r="O31" s="59">
        <v>-1.1399999999999999</v>
      </c>
      <c r="P31" s="59">
        <v>-3.39</v>
      </c>
      <c r="Q31" s="62">
        <f>('Valori assoluti'!Q31-'Valori assoluti'!P31)/'Valori assoluti'!P31*100</f>
        <v>-2.6718600519338525</v>
      </c>
      <c r="R31" s="62">
        <f>('Valori assoluti'!R31-'Valori assoluti'!Q31)/'Valori assoluti'!Q31*100</f>
        <v>2.1062978305132347</v>
      </c>
      <c r="S31" s="63">
        <f>('Valori assoluti'!R31-'Valori assoluti'!C31)/'Valori assoluti'!C31*100</f>
        <v>-35.639051159497257</v>
      </c>
    </row>
    <row r="32" spans="1:19" s="56" customFormat="1" ht="16.2" thickBot="1">
      <c r="A32" s="157"/>
      <c r="B32" s="58" t="s">
        <v>3</v>
      </c>
      <c r="C32" s="59"/>
      <c r="D32" s="59">
        <v>4.47</v>
      </c>
      <c r="E32" s="59">
        <v>-20.63</v>
      </c>
      <c r="F32" s="66">
        <v>18.739999999999998</v>
      </c>
      <c r="G32" s="60">
        <v>-23.08</v>
      </c>
      <c r="H32" s="59">
        <v>4.62</v>
      </c>
      <c r="I32" s="59">
        <v>-18.87</v>
      </c>
      <c r="J32" s="59">
        <v>-2.42</v>
      </c>
      <c r="K32" s="59">
        <v>-2.79</v>
      </c>
      <c r="L32" s="59">
        <v>-14.01</v>
      </c>
      <c r="M32" s="59">
        <v>-4.07</v>
      </c>
      <c r="N32" s="59">
        <v>-1.54</v>
      </c>
      <c r="O32" s="59">
        <v>3.53</v>
      </c>
      <c r="P32" s="59">
        <v>-3.41</v>
      </c>
      <c r="Q32" s="62">
        <f>('Valori assoluti'!Q32-'Valori assoluti'!P32)/'Valori assoluti'!P32*100</f>
        <v>0</v>
      </c>
      <c r="R32" s="62">
        <f>('Valori assoluti'!R32-'Valori assoluti'!Q32)/'Valori assoluti'!Q32*100</f>
        <v>-2.3529411764705883</v>
      </c>
      <c r="S32" s="63">
        <f>('Valori assoluti'!R32-'Valori assoluti'!C32)/'Valori assoluti'!C32*100</f>
        <v>-51.650485436893199</v>
      </c>
    </row>
    <row r="33" spans="1:19" s="56" customFormat="1" ht="16.2" thickBot="1">
      <c r="A33" s="156" t="s">
        <v>17</v>
      </c>
      <c r="B33" s="58" t="s">
        <v>2</v>
      </c>
      <c r="C33" s="59"/>
      <c r="D33" s="66">
        <v>7.74</v>
      </c>
      <c r="E33" s="59">
        <v>-9.7799999999999994</v>
      </c>
      <c r="F33" s="59">
        <v>-1.57</v>
      </c>
      <c r="G33" s="59">
        <v>-0.83</v>
      </c>
      <c r="H33" s="59">
        <v>-0.87</v>
      </c>
      <c r="I33" s="60">
        <v>-10.48</v>
      </c>
      <c r="J33" s="59">
        <v>-6.46</v>
      </c>
      <c r="K33" s="62">
        <v>2.1</v>
      </c>
      <c r="L33" s="59">
        <v>-4.83</v>
      </c>
      <c r="M33" s="59">
        <v>-1.51</v>
      </c>
      <c r="N33" s="62">
        <v>-7.3</v>
      </c>
      <c r="O33" s="59">
        <v>1.79</v>
      </c>
      <c r="P33" s="59">
        <v>-5.1100000000000003</v>
      </c>
      <c r="Q33" s="62">
        <f>('Valori assoluti'!Q33-'Valori assoluti'!P33)/'Valori assoluti'!P33*100</f>
        <v>2.4565217391304346</v>
      </c>
      <c r="R33" s="62">
        <f>('Valori assoluti'!R33-'Valori assoluti'!Q33)/'Valori assoluti'!Q33*100</f>
        <v>-3.5504632576561286</v>
      </c>
      <c r="S33" s="63">
        <f>('Valori assoluti'!R33-'Valori assoluti'!C33)/'Valori assoluti'!C33*100</f>
        <v>-33.308881064162755</v>
      </c>
    </row>
    <row r="34" spans="1:19" s="56" customFormat="1" ht="16.2" thickBot="1">
      <c r="A34" s="157"/>
      <c r="B34" s="58" t="s">
        <v>3</v>
      </c>
      <c r="C34" s="67"/>
      <c r="D34" s="59">
        <v>11.72</v>
      </c>
      <c r="E34" s="59">
        <v>-24.96</v>
      </c>
      <c r="F34" s="59">
        <v>-4.24</v>
      </c>
      <c r="G34" s="59">
        <v>-4.42</v>
      </c>
      <c r="H34" s="59">
        <v>4.63</v>
      </c>
      <c r="I34" s="76">
        <v>-28.1</v>
      </c>
      <c r="J34" s="59">
        <v>1.85</v>
      </c>
      <c r="K34" s="59">
        <v>-13.9</v>
      </c>
      <c r="L34" s="66">
        <v>15.44</v>
      </c>
      <c r="M34" s="59">
        <v>-11.55</v>
      </c>
      <c r="N34" s="59">
        <v>-7.56</v>
      </c>
      <c r="O34" s="59">
        <v>-6.32</v>
      </c>
      <c r="P34" s="59">
        <v>14.29</v>
      </c>
      <c r="Q34" s="62">
        <f>('Valori assoluti'!Q34-'Valori assoluti'!P34)/'Valori assoluti'!P34*100</f>
        <v>-4.5138888888888884</v>
      </c>
      <c r="R34" s="62">
        <f>('Valori assoluti'!R34-'Valori assoluti'!Q34)/'Valori assoluti'!Q34*100</f>
        <v>-20</v>
      </c>
      <c r="S34" s="63">
        <f>('Valori assoluti'!R34-'Valori assoluti'!C34)/'Valori assoluti'!C34*100</f>
        <v>-60.923623445825939</v>
      </c>
    </row>
    <row r="35" spans="1:19" s="56" customFormat="1" ht="16.2" thickBot="1">
      <c r="A35" s="154" t="s">
        <v>40</v>
      </c>
      <c r="B35" s="68" t="s">
        <v>2</v>
      </c>
      <c r="C35" s="69"/>
      <c r="D35" s="70">
        <v>3.11</v>
      </c>
      <c r="E35" s="71">
        <v>-10.119999999999999</v>
      </c>
      <c r="F35" s="69">
        <v>-1.76</v>
      </c>
      <c r="G35" s="69">
        <v>0.18</v>
      </c>
      <c r="H35" s="69">
        <v>0.59</v>
      </c>
      <c r="I35" s="69">
        <v>-8.7799999999999994</v>
      </c>
      <c r="J35" s="63">
        <v>-3.5</v>
      </c>
      <c r="K35" s="69">
        <v>-0.45</v>
      </c>
      <c r="L35" s="69">
        <v>-2.37</v>
      </c>
      <c r="M35" s="69">
        <v>-4.68</v>
      </c>
      <c r="N35" s="69">
        <v>-6.14</v>
      </c>
      <c r="O35" s="69">
        <v>-2.21</v>
      </c>
      <c r="P35" s="69">
        <v>-2.93</v>
      </c>
      <c r="Q35" s="63">
        <f>('Valori assoluti'!Q35-'Valori assoluti'!P35)/'Valori assoluti'!P35*100</f>
        <v>-0.39654664521538141</v>
      </c>
      <c r="R35" s="62">
        <f>('Valori assoluti'!R35-'Valori assoluti'!Q35)/'Valori assoluti'!Q35*100</f>
        <v>-0.48457548457548455</v>
      </c>
      <c r="S35" s="63">
        <f>('Valori assoluti'!R35-'Valori assoluti'!C35)/'Valori assoluti'!C35*100</f>
        <v>-33.937929472173977</v>
      </c>
    </row>
    <row r="36" spans="1:19" s="56" customFormat="1" ht="16.2" thickBot="1">
      <c r="A36" s="155"/>
      <c r="B36" s="68" t="s">
        <v>3</v>
      </c>
      <c r="C36" s="69"/>
      <c r="D36" s="69">
        <v>5.56</v>
      </c>
      <c r="E36" s="73">
        <v>-17.37</v>
      </c>
      <c r="F36" s="69">
        <v>-1.06</v>
      </c>
      <c r="G36" s="69">
        <v>-10.59</v>
      </c>
      <c r="H36" s="69">
        <v>5.84</v>
      </c>
      <c r="I36" s="71">
        <v>-23.96</v>
      </c>
      <c r="J36" s="63">
        <v>-0.7</v>
      </c>
      <c r="K36" s="63">
        <v>-3.6</v>
      </c>
      <c r="L36" s="63">
        <v>-5.5</v>
      </c>
      <c r="M36" s="69">
        <v>-7.03</v>
      </c>
      <c r="N36" s="69">
        <v>0.83</v>
      </c>
      <c r="O36" s="69">
        <v>-7.62</v>
      </c>
      <c r="P36" s="70">
        <v>7.11</v>
      </c>
      <c r="Q36" s="63">
        <f>('Valori assoluti'!Q36-'Valori assoluti'!P36)/'Valori assoluti'!P36*100</f>
        <v>-5.0947867298578196</v>
      </c>
      <c r="R36" s="62">
        <f>('Valori assoluti'!R36-'Valori assoluti'!Q36)/'Valori assoluti'!Q36*100</f>
        <v>-8.489388264669163</v>
      </c>
      <c r="S36" s="63">
        <f>('Valori assoluti'!R36-'Valori assoluti'!C36)/'Valori assoluti'!C36*100</f>
        <v>-54.753086419753082</v>
      </c>
    </row>
    <row r="37" spans="1:19" s="56" customFormat="1" ht="16.2" thickBot="1">
      <c r="A37" s="158" t="s">
        <v>21</v>
      </c>
      <c r="B37" s="68" t="s">
        <v>2</v>
      </c>
      <c r="C37" s="69"/>
      <c r="D37" s="70">
        <v>0.87</v>
      </c>
      <c r="E37" s="69">
        <v>-4.95</v>
      </c>
      <c r="F37" s="69">
        <v>-3.48</v>
      </c>
      <c r="G37" s="69">
        <v>-1.43</v>
      </c>
      <c r="H37" s="69">
        <v>-0.79</v>
      </c>
      <c r="I37" s="69">
        <v>-3.05</v>
      </c>
      <c r="J37" s="69">
        <v>-5.16</v>
      </c>
      <c r="K37" s="69">
        <v>-1.62</v>
      </c>
      <c r="L37" s="69">
        <v>-1.1200000000000001</v>
      </c>
      <c r="M37" s="69">
        <v>-3.45</v>
      </c>
      <c r="N37" s="71">
        <v>-8.4700000000000006</v>
      </c>
      <c r="O37" s="69">
        <v>-3.49</v>
      </c>
      <c r="P37" s="69">
        <v>-2.5499999999999998</v>
      </c>
      <c r="Q37" s="63">
        <f>('Valori assoluti'!Q37-'Valori assoluti'!P37)/'Valori assoluti'!P37*100</f>
        <v>-1.4076630646609916</v>
      </c>
      <c r="R37" s="63">
        <f>('Valori assoluti'!R37-'Valori assoluti'!Q37)/'Valori assoluti'!Q37*100</f>
        <v>0.71731819249565998</v>
      </c>
      <c r="S37" s="77">
        <f>('Valori assoluti'!R37-'Valori assoluti'!C37)/'Valori assoluti'!C37*100</f>
        <v>-33.184720638540476</v>
      </c>
    </row>
    <row r="38" spans="1:19" s="56" customFormat="1" ht="16.2" thickBot="1">
      <c r="A38" s="159"/>
      <c r="B38" s="68" t="s">
        <v>3</v>
      </c>
      <c r="C38" s="69"/>
      <c r="D38" s="69">
        <v>-1.91</v>
      </c>
      <c r="E38" s="69">
        <v>-6.36</v>
      </c>
      <c r="F38" s="69">
        <v>-6.43</v>
      </c>
      <c r="G38" s="69">
        <v>-4.99</v>
      </c>
      <c r="H38" s="69">
        <v>-1.76</v>
      </c>
      <c r="I38" s="69">
        <v>-8.8800000000000008</v>
      </c>
      <c r="J38" s="63">
        <v>-7.5</v>
      </c>
      <c r="K38" s="69">
        <v>-8.9600000000000009</v>
      </c>
      <c r="L38" s="69">
        <v>-2.57</v>
      </c>
      <c r="M38" s="69">
        <v>-6.59</v>
      </c>
      <c r="N38" s="69">
        <v>-2.79</v>
      </c>
      <c r="O38" s="71">
        <v>-10.07</v>
      </c>
      <c r="P38" s="73">
        <v>0.44</v>
      </c>
      <c r="Q38" s="72">
        <f>('Valori assoluti'!Q38-'Valori assoluti'!P38)/'Valori assoluti'!P38*100</f>
        <v>1.9212598425196852</v>
      </c>
      <c r="R38" s="63">
        <f>('Valori assoluti'!R38-'Valori assoluti'!Q38)/'Valori assoluti'!Q38*100</f>
        <v>-4.0482076637824473</v>
      </c>
      <c r="S38" s="77">
        <f>('Valori assoluti'!R38-'Valori assoluti'!C38)/'Valori assoluti'!C38*100</f>
        <v>-51.897753679318356</v>
      </c>
    </row>
    <row r="39" spans="1:19" s="31" customFormat="1">
      <c r="A39" s="152" t="s">
        <v>56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</row>
    <row r="40" spans="1:19">
      <c r="A40" s="153" t="s">
        <v>92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57"/>
      <c r="R40" s="57"/>
      <c r="S40" s="55"/>
    </row>
  </sheetData>
  <mergeCells count="22">
    <mergeCell ref="A13:A14"/>
    <mergeCell ref="A4:B4"/>
    <mergeCell ref="A5:A6"/>
    <mergeCell ref="A7:A8"/>
    <mergeCell ref="A9:A10"/>
    <mergeCell ref="A11:A12"/>
    <mergeCell ref="A1:S1"/>
    <mergeCell ref="A3:N3"/>
    <mergeCell ref="A39:S39"/>
    <mergeCell ref="A40:P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activeCell="A3" sqref="A1:XFD1048576"/>
    </sheetView>
  </sheetViews>
  <sheetFormatPr defaultRowHeight="14.4"/>
  <sheetData>
    <row r="1" spans="1:12">
      <c r="A1" s="13" t="s">
        <v>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62" t="s">
        <v>58</v>
      </c>
      <c r="B3" s="164" t="s">
        <v>1</v>
      </c>
      <c r="C3" s="164"/>
      <c r="D3" s="164"/>
      <c r="E3" s="16"/>
      <c r="F3" s="164" t="s">
        <v>4</v>
      </c>
      <c r="G3" s="164"/>
      <c r="H3" s="164"/>
      <c r="I3" s="16"/>
      <c r="J3" s="164" t="s">
        <v>5</v>
      </c>
      <c r="K3" s="164"/>
      <c r="L3" s="164"/>
    </row>
    <row r="4" spans="1:12">
      <c r="A4" s="163"/>
      <c r="B4" s="17" t="s">
        <v>59</v>
      </c>
      <c r="C4" s="17" t="s">
        <v>60</v>
      </c>
      <c r="D4" s="17" t="s">
        <v>61</v>
      </c>
      <c r="E4" s="17"/>
      <c r="F4" s="17" t="s">
        <v>59</v>
      </c>
      <c r="G4" s="17" t="s">
        <v>60</v>
      </c>
      <c r="H4" s="17" t="s">
        <v>61</v>
      </c>
      <c r="I4" s="17"/>
      <c r="J4" s="17" t="s">
        <v>59</v>
      </c>
      <c r="K4" s="17" t="s">
        <v>60</v>
      </c>
      <c r="L4" s="17" t="s">
        <v>61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62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63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64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65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66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67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68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69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70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71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72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73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74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75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76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77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78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79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80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81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82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83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84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62" t="s">
        <v>58</v>
      </c>
      <c r="B31" s="164" t="s">
        <v>7</v>
      </c>
      <c r="C31" s="164"/>
      <c r="D31" s="164"/>
      <c r="E31" s="16"/>
      <c r="F31" s="164" t="s">
        <v>8</v>
      </c>
      <c r="G31" s="164"/>
      <c r="H31" s="164"/>
      <c r="I31" s="16"/>
      <c r="J31" s="164" t="s">
        <v>9</v>
      </c>
      <c r="K31" s="164"/>
      <c r="L31" s="164"/>
    </row>
    <row r="32" spans="1:12">
      <c r="A32" s="163"/>
      <c r="B32" s="17" t="s">
        <v>59</v>
      </c>
      <c r="C32" s="17" t="s">
        <v>60</v>
      </c>
      <c r="D32" s="17" t="s">
        <v>61</v>
      </c>
      <c r="E32" s="17"/>
      <c r="F32" s="17" t="s">
        <v>59</v>
      </c>
      <c r="G32" s="17" t="s">
        <v>60</v>
      </c>
      <c r="H32" s="17" t="s">
        <v>61</v>
      </c>
      <c r="I32" s="17"/>
      <c r="J32" s="17" t="s">
        <v>59</v>
      </c>
      <c r="K32" s="17" t="s">
        <v>60</v>
      </c>
      <c r="L32" s="17" t="s">
        <v>61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62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63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64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65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66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67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68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69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70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71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72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73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74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75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76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77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78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79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80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81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82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83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84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62" t="s">
        <v>58</v>
      </c>
      <c r="B61" s="164" t="s">
        <v>11</v>
      </c>
      <c r="C61" s="164"/>
      <c r="D61" s="164"/>
      <c r="E61" s="16"/>
      <c r="F61" s="164" t="s">
        <v>12</v>
      </c>
      <c r="G61" s="164"/>
      <c r="H61" s="164"/>
      <c r="I61" s="16"/>
      <c r="J61" s="164" t="s">
        <v>13</v>
      </c>
      <c r="K61" s="164"/>
      <c r="L61" s="164"/>
    </row>
    <row r="62" spans="1:12">
      <c r="A62" s="163"/>
      <c r="B62" s="17" t="s">
        <v>59</v>
      </c>
      <c r="C62" s="17" t="s">
        <v>60</v>
      </c>
      <c r="D62" s="17" t="s">
        <v>61</v>
      </c>
      <c r="E62" s="17"/>
      <c r="F62" s="17" t="s">
        <v>59</v>
      </c>
      <c r="G62" s="17" t="s">
        <v>60</v>
      </c>
      <c r="H62" s="17" t="s">
        <v>61</v>
      </c>
      <c r="I62" s="17"/>
      <c r="J62" s="17" t="s">
        <v>59</v>
      </c>
      <c r="K62" s="17" t="s">
        <v>60</v>
      </c>
      <c r="L62" s="17" t="s">
        <v>61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62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63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64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65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66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67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68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69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70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71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72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73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74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75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76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77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78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79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80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81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82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83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84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62" t="s">
        <v>58</v>
      </c>
      <c r="B89" s="164" t="s">
        <v>15</v>
      </c>
      <c r="C89" s="164"/>
      <c r="D89" s="164"/>
      <c r="E89" s="16"/>
      <c r="F89" s="164" t="s">
        <v>16</v>
      </c>
      <c r="G89" s="164"/>
      <c r="H89" s="164"/>
      <c r="I89" s="16"/>
      <c r="J89" s="164" t="s">
        <v>17</v>
      </c>
      <c r="K89" s="164"/>
      <c r="L89" s="164"/>
    </row>
    <row r="90" spans="1:12">
      <c r="A90" s="163"/>
      <c r="B90" s="17" t="s">
        <v>59</v>
      </c>
      <c r="C90" s="17" t="s">
        <v>60</v>
      </c>
      <c r="D90" s="17" t="s">
        <v>61</v>
      </c>
      <c r="E90" s="17"/>
      <c r="F90" s="17" t="s">
        <v>59</v>
      </c>
      <c r="G90" s="17" t="s">
        <v>60</v>
      </c>
      <c r="H90" s="17" t="s">
        <v>61</v>
      </c>
      <c r="I90" s="17"/>
      <c r="J90" s="17" t="s">
        <v>59</v>
      </c>
      <c r="K90" s="17" t="s">
        <v>60</v>
      </c>
      <c r="L90" s="17" t="s">
        <v>61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62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63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64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65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66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67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68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69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70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71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72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73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74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75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76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77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78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79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80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81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82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83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84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C3" sqref="C3"/>
    </sheetView>
  </sheetViews>
  <sheetFormatPr defaultRowHeight="14.4"/>
  <sheetData>
    <row r="1" spans="1:7" ht="15" customHeight="1" thickBot="1">
      <c r="A1" s="165" t="s">
        <v>93</v>
      </c>
      <c r="B1" s="166"/>
      <c r="C1" s="166"/>
      <c r="D1" s="166"/>
      <c r="E1" s="166"/>
      <c r="F1" s="166"/>
      <c r="G1" s="103"/>
    </row>
    <row r="2" spans="1:7" ht="19.2" thickBot="1">
      <c r="A2" s="167" t="s">
        <v>41</v>
      </c>
      <c r="B2" s="168"/>
      <c r="C2" s="104" t="s">
        <v>42</v>
      </c>
      <c r="D2" s="105" t="s">
        <v>43</v>
      </c>
      <c r="E2" s="105" t="s">
        <v>44</v>
      </c>
      <c r="F2" s="106" t="s">
        <v>45</v>
      </c>
      <c r="G2" s="103"/>
    </row>
    <row r="3" spans="1:7" ht="15" thickBot="1">
      <c r="A3" s="169" t="s">
        <v>46</v>
      </c>
      <c r="B3" s="107" t="s">
        <v>1</v>
      </c>
      <c r="C3" s="108">
        <v>219</v>
      </c>
      <c r="D3" s="109">
        <v>7.0531400966183568</v>
      </c>
      <c r="E3" s="109">
        <v>7.0531400966183568</v>
      </c>
      <c r="F3" s="110">
        <v>7.0531400966183568</v>
      </c>
      <c r="G3" s="103"/>
    </row>
    <row r="4" spans="1:7">
      <c r="A4" s="170"/>
      <c r="B4" s="111" t="s">
        <v>4</v>
      </c>
      <c r="C4" s="112">
        <v>225</v>
      </c>
      <c r="D4" s="113">
        <v>7.2463768115942031</v>
      </c>
      <c r="E4" s="113">
        <v>7.2463768115942031</v>
      </c>
      <c r="F4" s="114">
        <v>14.299516908212562</v>
      </c>
      <c r="G4" s="103"/>
    </row>
    <row r="5" spans="1:7">
      <c r="A5" s="170"/>
      <c r="B5" s="111" t="s">
        <v>5</v>
      </c>
      <c r="C5" s="112">
        <v>212</v>
      </c>
      <c r="D5" s="113">
        <v>6.8276972624798722</v>
      </c>
      <c r="E5" s="113">
        <v>6.8276972624798722</v>
      </c>
      <c r="F5" s="114">
        <v>21.127214170692433</v>
      </c>
      <c r="G5" s="103"/>
    </row>
    <row r="6" spans="1:7">
      <c r="A6" s="170"/>
      <c r="B6" s="111" t="s">
        <v>7</v>
      </c>
      <c r="C6" s="112">
        <v>225</v>
      </c>
      <c r="D6" s="113">
        <v>7.2463768115942031</v>
      </c>
      <c r="E6" s="113">
        <v>7.2463768115942031</v>
      </c>
      <c r="F6" s="114">
        <v>28.373590982286633</v>
      </c>
      <c r="G6" s="103"/>
    </row>
    <row r="7" spans="1:7">
      <c r="A7" s="170"/>
      <c r="B7" s="111" t="s">
        <v>8</v>
      </c>
      <c r="C7" s="112">
        <v>265</v>
      </c>
      <c r="D7" s="113">
        <v>8.5346215780998396</v>
      </c>
      <c r="E7" s="113">
        <v>8.5346215780998396</v>
      </c>
      <c r="F7" s="114">
        <v>36.908212560386474</v>
      </c>
      <c r="G7" s="103"/>
    </row>
    <row r="8" spans="1:7">
      <c r="A8" s="170"/>
      <c r="B8" s="111" t="s">
        <v>9</v>
      </c>
      <c r="C8" s="112">
        <v>285</v>
      </c>
      <c r="D8" s="113">
        <v>9.1787439613526569</v>
      </c>
      <c r="E8" s="113">
        <v>9.1787439613526569</v>
      </c>
      <c r="F8" s="114">
        <v>46.086956521739133</v>
      </c>
      <c r="G8" s="103"/>
    </row>
    <row r="9" spans="1:7">
      <c r="A9" s="170"/>
      <c r="B9" s="111" t="s">
        <v>11</v>
      </c>
      <c r="C9" s="112">
        <v>337</v>
      </c>
      <c r="D9" s="113">
        <v>10.853462157809984</v>
      </c>
      <c r="E9" s="113">
        <v>10.853462157809984</v>
      </c>
      <c r="F9" s="114">
        <v>56.940418679549111</v>
      </c>
      <c r="G9" s="103"/>
    </row>
    <row r="10" spans="1:7">
      <c r="A10" s="170"/>
      <c r="B10" s="111" t="s">
        <v>12</v>
      </c>
      <c r="C10" s="112">
        <v>319</v>
      </c>
      <c r="D10" s="113">
        <v>10.273752012882447</v>
      </c>
      <c r="E10" s="113">
        <v>10.273752012882447</v>
      </c>
      <c r="F10" s="114">
        <v>67.214170692431566</v>
      </c>
      <c r="G10" s="103"/>
    </row>
    <row r="11" spans="1:7">
      <c r="A11" s="170"/>
      <c r="B11" s="111" t="s">
        <v>13</v>
      </c>
      <c r="C11" s="112">
        <v>285</v>
      </c>
      <c r="D11" s="113">
        <v>9.1787439613526569</v>
      </c>
      <c r="E11" s="113">
        <v>9.1787439613526569</v>
      </c>
      <c r="F11" s="114">
        <v>76.392914653784217</v>
      </c>
      <c r="G11" s="103"/>
    </row>
    <row r="12" spans="1:7">
      <c r="A12" s="170"/>
      <c r="B12" s="111" t="s">
        <v>15</v>
      </c>
      <c r="C12" s="112">
        <v>264</v>
      </c>
      <c r="D12" s="113">
        <v>8.5024154589371985</v>
      </c>
      <c r="E12" s="113">
        <v>8.5024154589371985</v>
      </c>
      <c r="F12" s="114">
        <v>84.89533011272141</v>
      </c>
      <c r="G12" s="103"/>
    </row>
    <row r="13" spans="1:7">
      <c r="A13" s="170"/>
      <c r="B13" s="111" t="s">
        <v>16</v>
      </c>
      <c r="C13" s="112">
        <v>249</v>
      </c>
      <c r="D13" s="113">
        <v>8.0193236714975846</v>
      </c>
      <c r="E13" s="113">
        <v>8.0193236714975846</v>
      </c>
      <c r="F13" s="114">
        <v>92.914653784218999</v>
      </c>
      <c r="G13" s="103"/>
    </row>
    <row r="14" spans="1:7">
      <c r="A14" s="170"/>
      <c r="B14" s="111" t="s">
        <v>17</v>
      </c>
      <c r="C14" s="112">
        <v>220</v>
      </c>
      <c r="D14" s="113">
        <v>7.0853462157809979</v>
      </c>
      <c r="E14" s="113">
        <v>7.0853462157809979</v>
      </c>
      <c r="F14" s="114">
        <v>100</v>
      </c>
      <c r="G14" s="103"/>
    </row>
    <row r="15" spans="1:7" ht="15" thickBot="1">
      <c r="A15" s="171"/>
      <c r="B15" s="115" t="s">
        <v>19</v>
      </c>
      <c r="C15" s="116">
        <v>3105</v>
      </c>
      <c r="D15" s="117">
        <v>100</v>
      </c>
      <c r="E15" s="117">
        <v>100</v>
      </c>
      <c r="F15" s="118"/>
      <c r="G15" s="103"/>
    </row>
  </sheetData>
  <mergeCells count="3">
    <mergeCell ref="A1:F1"/>
    <mergeCell ref="A2:B2"/>
    <mergeCell ref="A3:A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Valori assoluti</vt:lpstr>
      <vt:lpstr>C.P. per anno</vt:lpstr>
      <vt:lpstr>C.P. per mese</vt:lpstr>
      <vt:lpstr>Variazioni</vt:lpstr>
      <vt:lpstr>ISTAT 16 senza IncMort</vt:lpstr>
      <vt:lpstr>Dati 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2015-11-25T13:47:52Z</dcterms:created>
  <dcterms:modified xsi:type="dcterms:W3CDTF">2017-11-07T07:37:46Z</dcterms:modified>
</cp:coreProperties>
</file>